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NG-TC\Desktop\Phụ lục 5912\"/>
    </mc:Choice>
  </mc:AlternateContent>
  <xr:revisionPtr revIDLastSave="0" documentId="13_ncr:1_{985E03D3-5248-4205-9A9C-F8C24E7A8FA7}" xr6:coauthVersionLast="47" xr6:coauthVersionMax="47" xr10:uidLastSave="{00000000-0000-0000-0000-000000000000}"/>
  <bookViews>
    <workbookView xWindow="-120" yWindow="-120" windowWidth="29040" windowHeight="15720" tabRatio="865" activeTab="6" xr2:uid="{00000000-000D-0000-FFFF-FFFF00000000}"/>
  </bookViews>
  <sheets>
    <sheet name="P28" sheetId="31" r:id="rId1"/>
    <sheet name="P27" sheetId="30" r:id="rId2"/>
    <sheet name="P26" sheetId="29" r:id="rId3"/>
    <sheet name="P25" sheetId="28" r:id="rId4"/>
    <sheet name="P24" sheetId="27" r:id="rId5"/>
    <sheet name="P23" sheetId="26" r:id="rId6"/>
    <sheet name="P22" sheetId="25" r:id="rId7"/>
    <sheet name="P21" sheetId="24" r:id="rId8"/>
    <sheet name="P20" sheetId="23" r:id="rId9"/>
    <sheet name="P19" sheetId="22" r:id="rId10"/>
    <sheet name="P18" sheetId="21" r:id="rId11"/>
    <sheet name="P17" sheetId="20" r:id="rId12"/>
    <sheet name="P16" sheetId="19" r:id="rId13"/>
    <sheet name="P15" sheetId="18" r:id="rId14"/>
    <sheet name="P14" sheetId="17" r:id="rId15"/>
    <sheet name="P13" sheetId="16" r:id="rId16"/>
    <sheet name="P12" sheetId="15" r:id="rId17"/>
    <sheet name="P11" sheetId="14" r:id="rId18"/>
    <sheet name="P10" sheetId="13" r:id="rId19"/>
    <sheet name="P09" sheetId="12" r:id="rId20"/>
    <sheet name="P08" sheetId="11" r:id="rId21"/>
    <sheet name="P07" sheetId="10" r:id="rId22"/>
    <sheet name="P06" sheetId="9" r:id="rId23"/>
    <sheet name="P05" sheetId="8" r:id="rId24"/>
    <sheet name="P04" sheetId="7" r:id="rId25"/>
    <sheet name="P03" sheetId="6" r:id="rId26"/>
    <sheet name="P02" sheetId="5" r:id="rId27"/>
    <sheet name="P01" sheetId="4" r:id="rId28"/>
  </sheets>
  <externalReferences>
    <externalReference r:id="rId29"/>
    <externalReference r:id="rId30"/>
    <externalReference r:id="rId31"/>
    <externalReference r:id="rId32"/>
  </externalReferences>
  <definedNames>
    <definedName name="a" localSheetId="27">#REF!</definedName>
    <definedName name="a" localSheetId="26">#REF!</definedName>
    <definedName name="a" localSheetId="25">#REF!</definedName>
    <definedName name="a" localSheetId="24">#REF!</definedName>
    <definedName name="a" localSheetId="23">#REF!</definedName>
    <definedName name="a" localSheetId="22">#REF!</definedName>
    <definedName name="a" localSheetId="21">#REF!</definedName>
    <definedName name="a" localSheetId="20">#REF!</definedName>
    <definedName name="a" localSheetId="19">#REF!</definedName>
    <definedName name="a" localSheetId="18">#REF!</definedName>
    <definedName name="a" localSheetId="17">#REF!</definedName>
    <definedName name="a" localSheetId="16">#REF!</definedName>
    <definedName name="a" localSheetId="15">#REF!</definedName>
    <definedName name="a" localSheetId="14">#REF!</definedName>
    <definedName name="a" localSheetId="13">#REF!</definedName>
    <definedName name="a" localSheetId="12">#REF!</definedName>
    <definedName name="a" localSheetId="11">#REF!</definedName>
    <definedName name="a" localSheetId="10">#REF!</definedName>
    <definedName name="a" localSheetId="9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bac">'[1]Mien Bac'!$B$10:$E$138</definedName>
    <definedName name="BO" localSheetId="27">[2]HH!#REF!</definedName>
    <definedName name="BO" localSheetId="26">[2]HH!#REF!</definedName>
    <definedName name="BO" localSheetId="25">[2]HH!#REF!</definedName>
    <definedName name="BO" localSheetId="24">[2]HH!#REF!</definedName>
    <definedName name="BO" localSheetId="23">[2]HH!#REF!</definedName>
    <definedName name="BO" localSheetId="22">[2]HH!#REF!</definedName>
    <definedName name="BO" localSheetId="21">[2]HH!#REF!</definedName>
    <definedName name="BO" localSheetId="20">[2]HH!#REF!</definedName>
    <definedName name="BO" localSheetId="19">[2]HH!#REF!</definedName>
    <definedName name="BO" localSheetId="18">[2]HH!#REF!</definedName>
    <definedName name="BO" localSheetId="17">[2]HH!#REF!</definedName>
    <definedName name="BO" localSheetId="16">[2]HH!#REF!</definedName>
    <definedName name="BO" localSheetId="15">[2]HH!#REF!</definedName>
    <definedName name="BO" localSheetId="14">[2]HH!#REF!</definedName>
    <definedName name="BO" localSheetId="13">[2]HH!#REF!</definedName>
    <definedName name="BO" localSheetId="12">[2]HH!#REF!</definedName>
    <definedName name="BO" localSheetId="11">[2]HH!#REF!</definedName>
    <definedName name="BO" localSheetId="10">[2]HH!#REF!</definedName>
    <definedName name="BO" localSheetId="9">[2]HH!#REF!</definedName>
    <definedName name="BO" localSheetId="8">[2]HH!#REF!</definedName>
    <definedName name="BO" localSheetId="7">[2]HH!#REF!</definedName>
    <definedName name="BO" localSheetId="6">[2]HH!#REF!</definedName>
    <definedName name="BO" localSheetId="5">[2]HH!#REF!</definedName>
    <definedName name="BO" localSheetId="4">[2]HH!#REF!</definedName>
    <definedName name="BO" localSheetId="3">[2]HH!#REF!</definedName>
    <definedName name="BO" localSheetId="2">[2]HH!#REF!</definedName>
    <definedName name="BO" localSheetId="1">[2]HH!#REF!</definedName>
    <definedName name="BO" localSheetId="0">[2]HH!#REF!</definedName>
    <definedName name="BO">[2]HH!#REF!</definedName>
    <definedName name="CBAN" localSheetId="27">#REF!</definedName>
    <definedName name="CBAN" localSheetId="26">#REF!</definedName>
    <definedName name="CBAN" localSheetId="25">#REF!</definedName>
    <definedName name="CBAN" localSheetId="24">#REF!</definedName>
    <definedName name="CBAN" localSheetId="23">#REF!</definedName>
    <definedName name="CBAN" localSheetId="22">#REF!</definedName>
    <definedName name="CBAN" localSheetId="21">#REF!</definedName>
    <definedName name="CBAN" localSheetId="20">#REF!</definedName>
    <definedName name="CBAN" localSheetId="19">#REF!</definedName>
    <definedName name="CBAN" localSheetId="18">#REF!</definedName>
    <definedName name="CBAN" localSheetId="17">#REF!</definedName>
    <definedName name="CBAN" localSheetId="16">#REF!</definedName>
    <definedName name="CBAN" localSheetId="15">#REF!</definedName>
    <definedName name="CBAN" localSheetId="14">#REF!</definedName>
    <definedName name="CBAN" localSheetId="13">#REF!</definedName>
    <definedName name="CBAN" localSheetId="12">#REF!</definedName>
    <definedName name="CBAN" localSheetId="11">#REF!</definedName>
    <definedName name="CBAN" localSheetId="10">#REF!</definedName>
    <definedName name="CBAN" localSheetId="9">#REF!</definedName>
    <definedName name="CBAN" localSheetId="8">#REF!</definedName>
    <definedName name="CBAN" localSheetId="7">#REF!</definedName>
    <definedName name="CBAN" localSheetId="6">#REF!</definedName>
    <definedName name="CBAN" localSheetId="5">#REF!</definedName>
    <definedName name="CBAN" localSheetId="4">#REF!</definedName>
    <definedName name="CBAN" localSheetId="3">#REF!</definedName>
    <definedName name="CBAN" localSheetId="2">#REF!</definedName>
    <definedName name="CBAN" localSheetId="1">#REF!</definedName>
    <definedName name="CBAN" localSheetId="0">#REF!</definedName>
    <definedName name="CBAN">#REF!</definedName>
    <definedName name="CS" localSheetId="27">#REF!</definedName>
    <definedName name="CS" localSheetId="26">#REF!</definedName>
    <definedName name="CS" localSheetId="25">#REF!</definedName>
    <definedName name="CS" localSheetId="24">#REF!</definedName>
    <definedName name="CS" localSheetId="23">#REF!</definedName>
    <definedName name="CS" localSheetId="22">#REF!</definedName>
    <definedName name="CS" localSheetId="21">#REF!</definedName>
    <definedName name="CS" localSheetId="20">#REF!</definedName>
    <definedName name="CS" localSheetId="19">#REF!</definedName>
    <definedName name="CS" localSheetId="18">#REF!</definedName>
    <definedName name="CS" localSheetId="17">#REF!</definedName>
    <definedName name="CS" localSheetId="16">#REF!</definedName>
    <definedName name="CS" localSheetId="15">#REF!</definedName>
    <definedName name="CS" localSheetId="14">#REF!</definedName>
    <definedName name="CS" localSheetId="13">#REF!</definedName>
    <definedName name="CS" localSheetId="12">#REF!</definedName>
    <definedName name="CS" localSheetId="11">#REF!</definedName>
    <definedName name="CS" localSheetId="10">#REF!</definedName>
    <definedName name="CS" localSheetId="9">#REF!</definedName>
    <definedName name="CS" localSheetId="8">#REF!</definedName>
    <definedName name="CS" localSheetId="7">#REF!</definedName>
    <definedName name="CS" localSheetId="6">#REF!</definedName>
    <definedName name="CS" localSheetId="5">#REF!</definedName>
    <definedName name="CS" localSheetId="4">#REF!</definedName>
    <definedName name="CS" localSheetId="3">#REF!</definedName>
    <definedName name="CS" localSheetId="2">#REF!</definedName>
    <definedName name="CS" localSheetId="1">#REF!</definedName>
    <definedName name="CS" localSheetId="0">#REF!</definedName>
    <definedName name="CS">#REF!</definedName>
    <definedName name="ctysach" localSheetId="27">#REF!</definedName>
    <definedName name="ctysach" localSheetId="26">#REF!</definedName>
    <definedName name="ctysach" localSheetId="25">#REF!</definedName>
    <definedName name="ctysach" localSheetId="24">#REF!</definedName>
    <definedName name="ctysach" localSheetId="23">#REF!</definedName>
    <definedName name="ctysach" localSheetId="22">#REF!</definedName>
    <definedName name="ctysach" localSheetId="21">#REF!</definedName>
    <definedName name="ctysach" localSheetId="20">#REF!</definedName>
    <definedName name="ctysach" localSheetId="19">#REF!</definedName>
    <definedName name="ctysach" localSheetId="18">#REF!</definedName>
    <definedName name="ctysach" localSheetId="17">#REF!</definedName>
    <definedName name="ctysach" localSheetId="16">#REF!</definedName>
    <definedName name="ctysach" localSheetId="15">#REF!</definedName>
    <definedName name="ctysach" localSheetId="14">#REF!</definedName>
    <definedName name="ctysach" localSheetId="13">#REF!</definedName>
    <definedName name="ctysach" localSheetId="12">#REF!</definedName>
    <definedName name="ctysach" localSheetId="11">#REF!</definedName>
    <definedName name="ctysach" localSheetId="10">#REF!</definedName>
    <definedName name="ctysach" localSheetId="9">#REF!</definedName>
    <definedName name="ctysach" localSheetId="8">#REF!</definedName>
    <definedName name="ctysach" localSheetId="7">#REF!</definedName>
    <definedName name="ctysach" localSheetId="6">#REF!</definedName>
    <definedName name="ctysach" localSheetId="5">#REF!</definedName>
    <definedName name="ctysach" localSheetId="4">#REF!</definedName>
    <definedName name="ctysach" localSheetId="3">#REF!</definedName>
    <definedName name="ctysach" localSheetId="2">#REF!</definedName>
    <definedName name="ctysach" localSheetId="1">#REF!</definedName>
    <definedName name="ctysach" localSheetId="0">#REF!</definedName>
    <definedName name="ctysach">#REF!</definedName>
    <definedName name="dauki" localSheetId="27">#REF!</definedName>
    <definedName name="dauki" localSheetId="26">#REF!</definedName>
    <definedName name="dauki" localSheetId="25">#REF!</definedName>
    <definedName name="dauki" localSheetId="24">#REF!</definedName>
    <definedName name="dauki" localSheetId="23">#REF!</definedName>
    <definedName name="dauki" localSheetId="22">#REF!</definedName>
    <definedName name="dauki" localSheetId="21">#REF!</definedName>
    <definedName name="dauki" localSheetId="20">#REF!</definedName>
    <definedName name="dauki" localSheetId="19">#REF!</definedName>
    <definedName name="dauki" localSheetId="18">#REF!</definedName>
    <definedName name="dauki" localSheetId="17">#REF!</definedName>
    <definedName name="dauki" localSheetId="16">#REF!</definedName>
    <definedName name="dauki" localSheetId="15">#REF!</definedName>
    <definedName name="dauki" localSheetId="14">#REF!</definedName>
    <definedName name="dauki" localSheetId="13">#REF!</definedName>
    <definedName name="dauki" localSheetId="12">#REF!</definedName>
    <definedName name="dauki" localSheetId="11">#REF!</definedName>
    <definedName name="dauki" localSheetId="10">#REF!</definedName>
    <definedName name="dauki" localSheetId="9">#REF!</definedName>
    <definedName name="dauki" localSheetId="8">#REF!</definedName>
    <definedName name="dauki" localSheetId="7">#REF!</definedName>
    <definedName name="dauki" localSheetId="6">#REF!</definedName>
    <definedName name="dauki" localSheetId="5">#REF!</definedName>
    <definedName name="dauki" localSheetId="4">#REF!</definedName>
    <definedName name="dauki" localSheetId="3">#REF!</definedName>
    <definedName name="dauki" localSheetId="2">#REF!</definedName>
    <definedName name="dauki" localSheetId="1">#REF!</definedName>
    <definedName name="dauki" localSheetId="0">#REF!</definedName>
    <definedName name="dauki">#REF!</definedName>
    <definedName name="DONG" localSheetId="27">[2]HH!#REF!</definedName>
    <definedName name="DONG" localSheetId="26">[2]HH!#REF!</definedName>
    <definedName name="DONG" localSheetId="25">[2]HH!#REF!</definedName>
    <definedName name="DONG" localSheetId="24">[2]HH!#REF!</definedName>
    <definedName name="DONG" localSheetId="23">[2]HH!#REF!</definedName>
    <definedName name="DONG" localSheetId="22">[2]HH!#REF!</definedName>
    <definedName name="DONG" localSheetId="21">[2]HH!#REF!</definedName>
    <definedName name="DONG" localSheetId="20">[2]HH!#REF!</definedName>
    <definedName name="DONG" localSheetId="19">[2]HH!#REF!</definedName>
    <definedName name="DONG" localSheetId="18">[2]HH!#REF!</definedName>
    <definedName name="DONG" localSheetId="17">[2]HH!#REF!</definedName>
    <definedName name="DONG" localSheetId="16">[2]HH!#REF!</definedName>
    <definedName name="DONG" localSheetId="15">[2]HH!#REF!</definedName>
    <definedName name="DONG" localSheetId="14">[2]HH!#REF!</definedName>
    <definedName name="DONG" localSheetId="13">[2]HH!#REF!</definedName>
    <definedName name="DONG" localSheetId="12">[2]HH!#REF!</definedName>
    <definedName name="DONG" localSheetId="11">[2]HH!#REF!</definedName>
    <definedName name="DONG" localSheetId="10">[2]HH!#REF!</definedName>
    <definedName name="DONG" localSheetId="9">[2]HH!#REF!</definedName>
    <definedName name="DONG" localSheetId="8">[2]HH!#REF!</definedName>
    <definedName name="DONG" localSheetId="7">[2]HH!#REF!</definedName>
    <definedName name="DONG" localSheetId="6">[2]HH!#REF!</definedName>
    <definedName name="DONG" localSheetId="5">[2]HH!#REF!</definedName>
    <definedName name="DONG" localSheetId="4">[2]HH!#REF!</definedName>
    <definedName name="DONG" localSheetId="3">[2]HH!#REF!</definedName>
    <definedName name="DONG" localSheetId="2">[2]HH!#REF!</definedName>
    <definedName name="DONG" localSheetId="1">[2]HH!#REF!</definedName>
    <definedName name="DONG" localSheetId="0">[2]HH!#REF!</definedName>
    <definedName name="DONG">[2]HH!#REF!</definedName>
    <definedName name="ffff" localSheetId="27">[2]HH!#REF!</definedName>
    <definedName name="ffff" localSheetId="26">[2]HH!#REF!</definedName>
    <definedName name="ffff" localSheetId="25">[2]HH!#REF!</definedName>
    <definedName name="ffff" localSheetId="24">[2]HH!#REF!</definedName>
    <definedName name="ffff" localSheetId="23">[2]HH!#REF!</definedName>
    <definedName name="ffff" localSheetId="22">[2]HH!#REF!</definedName>
    <definedName name="ffff" localSheetId="21">[2]HH!#REF!</definedName>
    <definedName name="ffff" localSheetId="20">[2]HH!#REF!</definedName>
    <definedName name="ffff" localSheetId="19">[2]HH!#REF!</definedName>
    <definedName name="ffff" localSheetId="18">[2]HH!#REF!</definedName>
    <definedName name="ffff" localSheetId="17">[2]HH!#REF!</definedName>
    <definedName name="ffff" localSheetId="16">[2]HH!#REF!</definedName>
    <definedName name="ffff" localSheetId="15">[2]HH!#REF!</definedName>
    <definedName name="ffff" localSheetId="14">[2]HH!#REF!</definedName>
    <definedName name="ffff" localSheetId="13">[2]HH!#REF!</definedName>
    <definedName name="ffff" localSheetId="12">[2]HH!#REF!</definedName>
    <definedName name="ffff" localSheetId="11">[2]HH!#REF!</definedName>
    <definedName name="ffff" localSheetId="10">[2]HH!#REF!</definedName>
    <definedName name="ffff" localSheetId="9">[2]HH!#REF!</definedName>
    <definedName name="ffff" localSheetId="8">[2]HH!#REF!</definedName>
    <definedName name="ffff" localSheetId="7">[2]HH!#REF!</definedName>
    <definedName name="ffff" localSheetId="6">[2]HH!#REF!</definedName>
    <definedName name="ffff" localSheetId="5">[2]HH!#REF!</definedName>
    <definedName name="ffff" localSheetId="4">[2]HH!#REF!</definedName>
    <definedName name="ffff" localSheetId="3">[2]HH!#REF!</definedName>
    <definedName name="ffff" localSheetId="2">[2]HH!#REF!</definedName>
    <definedName name="ffff" localSheetId="1">[2]HH!#REF!</definedName>
    <definedName name="ffff" localSheetId="0">[2]HH!#REF!</definedName>
    <definedName name="ffff">[2]HH!#REF!</definedName>
    <definedName name="gf" localSheetId="27">#REF!</definedName>
    <definedName name="gf" localSheetId="26">#REF!</definedName>
    <definedName name="gf" localSheetId="25">#REF!</definedName>
    <definedName name="gf" localSheetId="24">#REF!</definedName>
    <definedName name="gf" localSheetId="23">#REF!</definedName>
    <definedName name="gf" localSheetId="22">#REF!</definedName>
    <definedName name="gf" localSheetId="21">#REF!</definedName>
    <definedName name="gf" localSheetId="20">#REF!</definedName>
    <definedName name="gf" localSheetId="19">#REF!</definedName>
    <definedName name="gf" localSheetId="18">#REF!</definedName>
    <definedName name="gf" localSheetId="17">#REF!</definedName>
    <definedName name="gf" localSheetId="16">#REF!</definedName>
    <definedName name="gf" localSheetId="15">#REF!</definedName>
    <definedName name="gf" localSheetId="14">#REF!</definedName>
    <definedName name="gf" localSheetId="13">#REF!</definedName>
    <definedName name="gf" localSheetId="12">#REF!</definedName>
    <definedName name="gf" localSheetId="11">#REF!</definedName>
    <definedName name="gf" localSheetId="10">#REF!</definedName>
    <definedName name="gf" localSheetId="9">#REF!</definedName>
    <definedName name="gf" localSheetId="8">#REF!</definedName>
    <definedName name="gf" localSheetId="7">#REF!</definedName>
    <definedName name="gf" localSheetId="6">#REF!</definedName>
    <definedName name="gf" localSheetId="5">#REF!</definedName>
    <definedName name="gf" localSheetId="4">#REF!</definedName>
    <definedName name="gf" localSheetId="3">#REF!</definedName>
    <definedName name="gf" localSheetId="2">#REF!</definedName>
    <definedName name="gf" localSheetId="1">#REF!</definedName>
    <definedName name="gf" localSheetId="0">#REF!</definedName>
    <definedName name="gf">#REF!</definedName>
    <definedName name="GIA" localSheetId="27">[2]HH!#REF!</definedName>
    <definedName name="GIA" localSheetId="26">[2]HH!#REF!</definedName>
    <definedName name="GIA" localSheetId="25">[2]HH!#REF!</definedName>
    <definedName name="GIA" localSheetId="24">[2]HH!#REF!</definedName>
    <definedName name="GIA" localSheetId="23">[2]HH!#REF!</definedName>
    <definedName name="GIA" localSheetId="22">[2]HH!#REF!</definedName>
    <definedName name="GIA" localSheetId="21">[2]HH!#REF!</definedName>
    <definedName name="GIA" localSheetId="20">[2]HH!#REF!</definedName>
    <definedName name="GIA" localSheetId="19">[2]HH!#REF!</definedName>
    <definedName name="GIA" localSheetId="18">[2]HH!#REF!</definedName>
    <definedName name="GIA" localSheetId="17">[2]HH!#REF!</definedName>
    <definedName name="GIA" localSheetId="16">[2]HH!#REF!</definedName>
    <definedName name="GIA" localSheetId="15">[2]HH!#REF!</definedName>
    <definedName name="GIA" localSheetId="14">[2]HH!#REF!</definedName>
    <definedName name="GIA" localSheetId="13">[2]HH!#REF!</definedName>
    <definedName name="GIA" localSheetId="12">[2]HH!#REF!</definedName>
    <definedName name="GIA" localSheetId="11">[2]HH!#REF!</definedName>
    <definedName name="GIA" localSheetId="10">[2]HH!#REF!</definedName>
    <definedName name="GIA" localSheetId="9">[2]HH!#REF!</definedName>
    <definedName name="GIA" localSheetId="8">[2]HH!#REF!</definedName>
    <definedName name="GIA" localSheetId="7">[2]HH!#REF!</definedName>
    <definedName name="GIA" localSheetId="6">[2]HH!#REF!</definedName>
    <definedName name="GIA" localSheetId="5">[2]HH!#REF!</definedName>
    <definedName name="GIA" localSheetId="4">[2]HH!#REF!</definedName>
    <definedName name="GIA" localSheetId="3">[2]HH!#REF!</definedName>
    <definedName name="GIA" localSheetId="2">[2]HH!#REF!</definedName>
    <definedName name="GIA" localSheetId="1">[2]HH!#REF!</definedName>
    <definedName name="GIA" localSheetId="0">[2]HH!#REF!</definedName>
    <definedName name="GIA">[2]HH!#REF!</definedName>
    <definedName name="gk" localSheetId="27">#REF!</definedName>
    <definedName name="gk" localSheetId="26">#REF!</definedName>
    <definedName name="gk" localSheetId="25">#REF!</definedName>
    <definedName name="gk" localSheetId="24">#REF!</definedName>
    <definedName name="gk" localSheetId="23">#REF!</definedName>
    <definedName name="gk" localSheetId="22">#REF!</definedName>
    <definedName name="gk" localSheetId="21">#REF!</definedName>
    <definedName name="gk" localSheetId="20">#REF!</definedName>
    <definedName name="gk" localSheetId="19">#REF!</definedName>
    <definedName name="gk" localSheetId="18">#REF!</definedName>
    <definedName name="gk" localSheetId="17">#REF!</definedName>
    <definedName name="gk" localSheetId="16">#REF!</definedName>
    <definedName name="gk" localSheetId="15">#REF!</definedName>
    <definedName name="gk" localSheetId="14">#REF!</definedName>
    <definedName name="gk" localSheetId="13">#REF!</definedName>
    <definedName name="gk" localSheetId="12">#REF!</definedName>
    <definedName name="gk" localSheetId="11">#REF!</definedName>
    <definedName name="gk" localSheetId="10">#REF!</definedName>
    <definedName name="gk" localSheetId="9">#REF!</definedName>
    <definedName name="gk" localSheetId="8">#REF!</definedName>
    <definedName name="gk" localSheetId="7">#REF!</definedName>
    <definedName name="gk" localSheetId="6">#REF!</definedName>
    <definedName name="gk" localSheetId="5">#REF!</definedName>
    <definedName name="gk" localSheetId="4">#REF!</definedName>
    <definedName name="gk" localSheetId="3">#REF!</definedName>
    <definedName name="gk" localSheetId="2">#REF!</definedName>
    <definedName name="gk" localSheetId="1">#REF!</definedName>
    <definedName name="gk" localSheetId="0">#REF!</definedName>
    <definedName name="gk">#REF!</definedName>
    <definedName name="GKh" localSheetId="27">#REF!</definedName>
    <definedName name="GKh" localSheetId="26">#REF!</definedName>
    <definedName name="GKh" localSheetId="25">#REF!</definedName>
    <definedName name="GKh" localSheetId="24">#REF!</definedName>
    <definedName name="GKh" localSheetId="23">#REF!</definedName>
    <definedName name="GKh" localSheetId="22">#REF!</definedName>
    <definedName name="GKh" localSheetId="21">#REF!</definedName>
    <definedName name="GKh" localSheetId="20">#REF!</definedName>
    <definedName name="GKh" localSheetId="19">#REF!</definedName>
    <definedName name="GKh" localSheetId="18">#REF!</definedName>
    <definedName name="GKh" localSheetId="17">#REF!</definedName>
    <definedName name="GKh" localSheetId="16">#REF!</definedName>
    <definedName name="GKh" localSheetId="15">#REF!</definedName>
    <definedName name="GKh" localSheetId="14">#REF!</definedName>
    <definedName name="GKh" localSheetId="13">#REF!</definedName>
    <definedName name="GKh" localSheetId="12">#REF!</definedName>
    <definedName name="GKh" localSheetId="11">#REF!</definedName>
    <definedName name="GKh" localSheetId="10">#REF!</definedName>
    <definedName name="GKh" localSheetId="9">#REF!</definedName>
    <definedName name="GKh" localSheetId="8">#REF!</definedName>
    <definedName name="GKh" localSheetId="7">#REF!</definedName>
    <definedName name="GKh" localSheetId="6">#REF!</definedName>
    <definedName name="GKh" localSheetId="5">#REF!</definedName>
    <definedName name="GKh" localSheetId="4">#REF!</definedName>
    <definedName name="GKh" localSheetId="3">#REF!</definedName>
    <definedName name="GKh" localSheetId="2">#REF!</definedName>
    <definedName name="GKh" localSheetId="1">#REF!</definedName>
    <definedName name="GKh" localSheetId="0">#REF!</definedName>
    <definedName name="GKh">#REF!</definedName>
    <definedName name="KE__HOACH" localSheetId="27">[2]HH!#REF!</definedName>
    <definedName name="KE__HOACH" localSheetId="26">[2]HH!#REF!</definedName>
    <definedName name="KE__HOACH" localSheetId="25">[2]HH!#REF!</definedName>
    <definedName name="KE__HOACH" localSheetId="24">[2]HH!#REF!</definedName>
    <definedName name="KE__HOACH" localSheetId="23">[2]HH!#REF!</definedName>
    <definedName name="KE__HOACH" localSheetId="22">[2]HH!#REF!</definedName>
    <definedName name="KE__HOACH" localSheetId="21">[2]HH!#REF!</definedName>
    <definedName name="KE__HOACH" localSheetId="20">[2]HH!#REF!</definedName>
    <definedName name="KE__HOACH" localSheetId="19">[2]HH!#REF!</definedName>
    <definedName name="KE__HOACH" localSheetId="18">[2]HH!#REF!</definedName>
    <definedName name="KE__HOACH" localSheetId="17">[2]HH!#REF!</definedName>
    <definedName name="KE__HOACH" localSheetId="16">[2]HH!#REF!</definedName>
    <definedName name="KE__HOACH" localSheetId="15">[2]HH!#REF!</definedName>
    <definedName name="KE__HOACH" localSheetId="14">[2]HH!#REF!</definedName>
    <definedName name="KE__HOACH" localSheetId="13">[2]HH!#REF!</definedName>
    <definedName name="KE__HOACH" localSheetId="12">[2]HH!#REF!</definedName>
    <definedName name="KE__HOACH" localSheetId="11">[2]HH!#REF!</definedName>
    <definedName name="KE__HOACH" localSheetId="10">[2]HH!#REF!</definedName>
    <definedName name="KE__HOACH" localSheetId="9">[2]HH!#REF!</definedName>
    <definedName name="KE__HOACH" localSheetId="8">[2]HH!#REF!</definedName>
    <definedName name="KE__HOACH" localSheetId="7">[2]HH!#REF!</definedName>
    <definedName name="KE__HOACH" localSheetId="6">[2]HH!#REF!</definedName>
    <definedName name="KE__HOACH" localSheetId="5">[2]HH!#REF!</definedName>
    <definedName name="KE__HOACH" localSheetId="4">[2]HH!#REF!</definedName>
    <definedName name="KE__HOACH" localSheetId="3">[2]HH!#REF!</definedName>
    <definedName name="KE__HOACH" localSheetId="2">[2]HH!#REF!</definedName>
    <definedName name="KE__HOACH" localSheetId="1">[2]HH!#REF!</definedName>
    <definedName name="KE__HOACH" localSheetId="0">[2]HH!#REF!</definedName>
    <definedName name="KE__HOACH">[2]HH!#REF!</definedName>
    <definedName name="KHO" localSheetId="27">[2]HH!#REF!</definedName>
    <definedName name="KHO" localSheetId="26">[2]HH!#REF!</definedName>
    <definedName name="KHO" localSheetId="25">[2]HH!#REF!</definedName>
    <definedName name="KHO" localSheetId="24">[2]HH!#REF!</definedName>
    <definedName name="KHO" localSheetId="23">[2]HH!#REF!</definedName>
    <definedName name="KHO" localSheetId="22">[2]HH!#REF!</definedName>
    <definedName name="KHO" localSheetId="21">[2]HH!#REF!</definedName>
    <definedName name="KHO" localSheetId="20">[2]HH!#REF!</definedName>
    <definedName name="KHO" localSheetId="19">[2]HH!#REF!</definedName>
    <definedName name="KHO" localSheetId="18">[2]HH!#REF!</definedName>
    <definedName name="KHO" localSheetId="17">[2]HH!#REF!</definedName>
    <definedName name="KHO" localSheetId="16">[2]HH!#REF!</definedName>
    <definedName name="KHO" localSheetId="15">[2]HH!#REF!</definedName>
    <definedName name="KHO" localSheetId="14">[2]HH!#REF!</definedName>
    <definedName name="KHO" localSheetId="13">[2]HH!#REF!</definedName>
    <definedName name="KHO" localSheetId="12">[2]HH!#REF!</definedName>
    <definedName name="KHO" localSheetId="11">[2]HH!#REF!</definedName>
    <definedName name="KHO" localSheetId="10">[2]HH!#REF!</definedName>
    <definedName name="KHO" localSheetId="9">[2]HH!#REF!</definedName>
    <definedName name="KHO" localSheetId="8">[2]HH!#REF!</definedName>
    <definedName name="KHO" localSheetId="7">[2]HH!#REF!</definedName>
    <definedName name="KHO" localSheetId="6">[2]HH!#REF!</definedName>
    <definedName name="KHO" localSheetId="5">[2]HH!#REF!</definedName>
    <definedName name="KHO" localSheetId="4">[2]HH!#REF!</definedName>
    <definedName name="KHO" localSheetId="3">[2]HH!#REF!</definedName>
    <definedName name="KHO" localSheetId="2">[2]HH!#REF!</definedName>
    <definedName name="KHO" localSheetId="1">[2]HH!#REF!</definedName>
    <definedName name="KHO" localSheetId="0">[2]HH!#REF!</definedName>
    <definedName name="KHO">[2]HH!#REF!</definedName>
    <definedName name="m" localSheetId="27">#REF!</definedName>
    <definedName name="m" localSheetId="26">#REF!</definedName>
    <definedName name="m" localSheetId="25">#REF!</definedName>
    <definedName name="m" localSheetId="24">#REF!</definedName>
    <definedName name="m" localSheetId="23">#REF!</definedName>
    <definedName name="m" localSheetId="22">#REF!</definedName>
    <definedName name="m" localSheetId="21">#REF!</definedName>
    <definedName name="m" localSheetId="20">#REF!</definedName>
    <definedName name="m" localSheetId="19">#REF!</definedName>
    <definedName name="m" localSheetId="18">#REF!</definedName>
    <definedName name="m" localSheetId="17">#REF!</definedName>
    <definedName name="m" localSheetId="16">#REF!</definedName>
    <definedName name="m" localSheetId="15">#REF!</definedName>
    <definedName name="m" localSheetId="14">#REF!</definedName>
    <definedName name="m" localSheetId="13">#REF!</definedName>
    <definedName name="m" localSheetId="12">#REF!</definedName>
    <definedName name="m" localSheetId="11">#REF!</definedName>
    <definedName name="m" localSheetId="10">#REF!</definedName>
    <definedName name="m" localSheetId="9">#REF!</definedName>
    <definedName name="m" localSheetId="8">#REF!</definedName>
    <definedName name="m" localSheetId="7">#REF!</definedName>
    <definedName name="m" localSheetId="6">#REF!</definedName>
    <definedName name="m" localSheetId="5">#REF!</definedName>
    <definedName name="m" localSheetId="4">#REF!</definedName>
    <definedName name="m" localSheetId="3">#REF!</definedName>
    <definedName name="m" localSheetId="2">#REF!</definedName>
    <definedName name="m" localSheetId="1">#REF!</definedName>
    <definedName name="m" localSheetId="0">#REF!</definedName>
    <definedName name="m">#REF!</definedName>
    <definedName name="MA" localSheetId="27">[2]HH!#REF!</definedName>
    <definedName name="MA" localSheetId="26">[2]HH!#REF!</definedName>
    <definedName name="MA" localSheetId="25">[2]HH!#REF!</definedName>
    <definedName name="MA" localSheetId="24">[2]HH!#REF!</definedName>
    <definedName name="MA" localSheetId="23">[2]HH!#REF!</definedName>
    <definedName name="MA" localSheetId="22">[2]HH!#REF!</definedName>
    <definedName name="MA" localSheetId="21">[2]HH!#REF!</definedName>
    <definedName name="MA" localSheetId="20">[2]HH!#REF!</definedName>
    <definedName name="MA" localSheetId="19">[2]HH!#REF!</definedName>
    <definedName name="MA" localSheetId="18">[2]HH!#REF!</definedName>
    <definedName name="MA" localSheetId="17">[2]HH!#REF!</definedName>
    <definedName name="MA" localSheetId="16">[2]HH!#REF!</definedName>
    <definedName name="MA" localSheetId="15">[2]HH!#REF!</definedName>
    <definedName name="MA" localSheetId="14">[2]HH!#REF!</definedName>
    <definedName name="MA" localSheetId="13">[2]HH!#REF!</definedName>
    <definedName name="MA" localSheetId="12">[2]HH!#REF!</definedName>
    <definedName name="MA" localSheetId="11">[2]HH!#REF!</definedName>
    <definedName name="MA" localSheetId="10">[2]HH!#REF!</definedName>
    <definedName name="MA" localSheetId="9">[2]HH!#REF!</definedName>
    <definedName name="MA" localSheetId="8">[2]HH!#REF!</definedName>
    <definedName name="MA" localSheetId="7">[2]HH!#REF!</definedName>
    <definedName name="MA" localSheetId="6">[2]HH!#REF!</definedName>
    <definedName name="MA" localSheetId="5">[2]HH!#REF!</definedName>
    <definedName name="MA" localSheetId="4">[2]HH!#REF!</definedName>
    <definedName name="MA" localSheetId="3">[2]HH!#REF!</definedName>
    <definedName name="MA" localSheetId="2">[2]HH!#REF!</definedName>
    <definedName name="MA" localSheetId="1">[2]HH!#REF!</definedName>
    <definedName name="MA" localSheetId="0">[2]HH!#REF!</definedName>
    <definedName name="MA">[2]HH!#REF!</definedName>
    <definedName name="nam">'[1]Tan-BaoCao'!$B$10:$E$138</definedName>
    <definedName name="nhapkho" localSheetId="27">#REF!</definedName>
    <definedName name="nhapkho" localSheetId="26">#REF!</definedName>
    <definedName name="nhapkho" localSheetId="25">#REF!</definedName>
    <definedName name="nhapkho" localSheetId="24">#REF!</definedName>
    <definedName name="nhapkho" localSheetId="23">#REF!</definedName>
    <definedName name="nhapkho" localSheetId="22">#REF!</definedName>
    <definedName name="nhapkho" localSheetId="21">#REF!</definedName>
    <definedName name="nhapkho" localSheetId="20">#REF!</definedName>
    <definedName name="nhapkho" localSheetId="19">#REF!</definedName>
    <definedName name="nhapkho" localSheetId="18">#REF!</definedName>
    <definedName name="nhapkho" localSheetId="17">#REF!</definedName>
    <definedName name="nhapkho" localSheetId="16">#REF!</definedName>
    <definedName name="nhapkho" localSheetId="15">#REF!</definedName>
    <definedName name="nhapkho" localSheetId="14">#REF!</definedName>
    <definedName name="nhapkho" localSheetId="13">#REF!</definedName>
    <definedName name="nhapkho" localSheetId="12">#REF!</definedName>
    <definedName name="nhapkho" localSheetId="11">#REF!</definedName>
    <definedName name="nhapkho" localSheetId="10">#REF!</definedName>
    <definedName name="nhapkho" localSheetId="9">#REF!</definedName>
    <definedName name="nhapkho" localSheetId="8">#REF!</definedName>
    <definedName name="nhapkho" localSheetId="7">#REF!</definedName>
    <definedName name="nhapkho" localSheetId="6">#REF!</definedName>
    <definedName name="nhapkho" localSheetId="5">#REF!</definedName>
    <definedName name="nhapkho" localSheetId="4">#REF!</definedName>
    <definedName name="nhapkho" localSheetId="3">#REF!</definedName>
    <definedName name="nhapkho" localSheetId="2">#REF!</definedName>
    <definedName name="nhapkho" localSheetId="1">#REF!</definedName>
    <definedName name="nhapkho" localSheetId="0">#REF!</definedName>
    <definedName name="nhapkho">#REF!</definedName>
    <definedName name="nhapkho45" localSheetId="27">#REF!</definedName>
    <definedName name="nhapkho45" localSheetId="26">#REF!</definedName>
    <definedName name="nhapkho45" localSheetId="25">#REF!</definedName>
    <definedName name="nhapkho45" localSheetId="24">#REF!</definedName>
    <definedName name="nhapkho45" localSheetId="23">#REF!</definedName>
    <definedName name="nhapkho45" localSheetId="22">#REF!</definedName>
    <definedName name="nhapkho45" localSheetId="21">#REF!</definedName>
    <definedName name="nhapkho45" localSheetId="20">#REF!</definedName>
    <definedName name="nhapkho45" localSheetId="19">#REF!</definedName>
    <definedName name="nhapkho45" localSheetId="18">#REF!</definedName>
    <definedName name="nhapkho45" localSheetId="17">#REF!</definedName>
    <definedName name="nhapkho45" localSheetId="16">#REF!</definedName>
    <definedName name="nhapkho45" localSheetId="15">#REF!</definedName>
    <definedName name="nhapkho45" localSheetId="14">#REF!</definedName>
    <definedName name="nhapkho45" localSheetId="13">#REF!</definedName>
    <definedName name="nhapkho45" localSheetId="12">#REF!</definedName>
    <definedName name="nhapkho45" localSheetId="11">#REF!</definedName>
    <definedName name="nhapkho45" localSheetId="10">#REF!</definedName>
    <definedName name="nhapkho45" localSheetId="9">#REF!</definedName>
    <definedName name="nhapkho45" localSheetId="8">#REF!</definedName>
    <definedName name="nhapkho45" localSheetId="7">#REF!</definedName>
    <definedName name="nhapkho45" localSheetId="6">#REF!</definedName>
    <definedName name="nhapkho45" localSheetId="5">#REF!</definedName>
    <definedName name="nhapkho45" localSheetId="4">#REF!</definedName>
    <definedName name="nhapkho45" localSheetId="3">#REF!</definedName>
    <definedName name="nhapkho45" localSheetId="2">#REF!</definedName>
    <definedName name="nhapkho45" localSheetId="1">#REF!</definedName>
    <definedName name="nhapkho45" localSheetId="0">#REF!</definedName>
    <definedName name="nhapkho45">#REF!</definedName>
    <definedName name="nkho45" localSheetId="27">#REF!</definedName>
    <definedName name="nkho45" localSheetId="26">#REF!</definedName>
    <definedName name="nkho45" localSheetId="25">#REF!</definedName>
    <definedName name="nkho45" localSheetId="24">#REF!</definedName>
    <definedName name="nkho45" localSheetId="23">#REF!</definedName>
    <definedName name="nkho45" localSheetId="22">#REF!</definedName>
    <definedName name="nkho45" localSheetId="21">#REF!</definedName>
    <definedName name="nkho45" localSheetId="20">#REF!</definedName>
    <definedName name="nkho45" localSheetId="19">#REF!</definedName>
    <definedName name="nkho45" localSheetId="18">#REF!</definedName>
    <definedName name="nkho45" localSheetId="17">#REF!</definedName>
    <definedName name="nkho45" localSheetId="16">#REF!</definedName>
    <definedName name="nkho45" localSheetId="15">#REF!</definedName>
    <definedName name="nkho45" localSheetId="14">#REF!</definedName>
    <definedName name="nkho45" localSheetId="13">#REF!</definedName>
    <definedName name="nkho45" localSheetId="12">#REF!</definedName>
    <definedName name="nkho45" localSheetId="11">#REF!</definedName>
    <definedName name="nkho45" localSheetId="10">#REF!</definedName>
    <definedName name="nkho45" localSheetId="9">#REF!</definedName>
    <definedName name="nkho45" localSheetId="8">#REF!</definedName>
    <definedName name="nkho45" localSheetId="7">#REF!</definedName>
    <definedName name="nkho45" localSheetId="6">#REF!</definedName>
    <definedName name="nkho45" localSheetId="5">#REF!</definedName>
    <definedName name="nkho45" localSheetId="4">#REF!</definedName>
    <definedName name="nkho45" localSheetId="3">#REF!</definedName>
    <definedName name="nkho45" localSheetId="2">#REF!</definedName>
    <definedName name="nkho45" localSheetId="1">#REF!</definedName>
    <definedName name="nkho45" localSheetId="0">#REF!</definedName>
    <definedName name="nkho45">#REF!</definedName>
    <definedName name="nkho75" localSheetId="27">#REF!</definedName>
    <definedName name="nkho75" localSheetId="26">#REF!</definedName>
    <definedName name="nkho75" localSheetId="25">#REF!</definedName>
    <definedName name="nkho75" localSheetId="24">#REF!</definedName>
    <definedName name="nkho75" localSheetId="23">#REF!</definedName>
    <definedName name="nkho75" localSheetId="22">#REF!</definedName>
    <definedName name="nkho75" localSheetId="21">#REF!</definedName>
    <definedName name="nkho75" localSheetId="20">#REF!</definedName>
    <definedName name="nkho75" localSheetId="19">#REF!</definedName>
    <definedName name="nkho75" localSheetId="18">#REF!</definedName>
    <definedName name="nkho75" localSheetId="17">#REF!</definedName>
    <definedName name="nkho75" localSheetId="16">#REF!</definedName>
    <definedName name="nkho75" localSheetId="15">#REF!</definedName>
    <definedName name="nkho75" localSheetId="14">#REF!</definedName>
    <definedName name="nkho75" localSheetId="13">#REF!</definedName>
    <definedName name="nkho75" localSheetId="12">#REF!</definedName>
    <definedName name="nkho75" localSheetId="11">#REF!</definedName>
    <definedName name="nkho75" localSheetId="10">#REF!</definedName>
    <definedName name="nkho75" localSheetId="9">#REF!</definedName>
    <definedName name="nkho75" localSheetId="8">#REF!</definedName>
    <definedName name="nkho75" localSheetId="7">#REF!</definedName>
    <definedName name="nkho75" localSheetId="6">#REF!</definedName>
    <definedName name="nkho75" localSheetId="5">#REF!</definedName>
    <definedName name="nkho75" localSheetId="4">#REF!</definedName>
    <definedName name="nkho75" localSheetId="3">#REF!</definedName>
    <definedName name="nkho75" localSheetId="2">#REF!</definedName>
    <definedName name="nkho75" localSheetId="1">#REF!</definedName>
    <definedName name="nkho75" localSheetId="0">#REF!</definedName>
    <definedName name="nkho75">#REF!</definedName>
    <definedName name="nxton135" localSheetId="27">#REF!</definedName>
    <definedName name="nxton135" localSheetId="26">#REF!</definedName>
    <definedName name="nxton135" localSheetId="25">#REF!</definedName>
    <definedName name="nxton135" localSheetId="24">#REF!</definedName>
    <definedName name="nxton135" localSheetId="23">#REF!</definedName>
    <definedName name="nxton135" localSheetId="22">#REF!</definedName>
    <definedName name="nxton135" localSheetId="21">#REF!</definedName>
    <definedName name="nxton135" localSheetId="20">#REF!</definedName>
    <definedName name="nxton135" localSheetId="19">#REF!</definedName>
    <definedName name="nxton135" localSheetId="18">#REF!</definedName>
    <definedName name="nxton135" localSheetId="17">#REF!</definedName>
    <definedName name="nxton135" localSheetId="16">#REF!</definedName>
    <definedName name="nxton135" localSheetId="15">#REF!</definedName>
    <definedName name="nxton135" localSheetId="14">#REF!</definedName>
    <definedName name="nxton135" localSheetId="13">#REF!</definedName>
    <definedName name="nxton135" localSheetId="12">#REF!</definedName>
    <definedName name="nxton135" localSheetId="11">#REF!</definedName>
    <definedName name="nxton135" localSheetId="10">#REF!</definedName>
    <definedName name="nxton135" localSheetId="9">#REF!</definedName>
    <definedName name="nxton135" localSheetId="8">#REF!</definedName>
    <definedName name="nxton135" localSheetId="7">#REF!</definedName>
    <definedName name="nxton135" localSheetId="6">#REF!</definedName>
    <definedName name="nxton135" localSheetId="5">#REF!</definedName>
    <definedName name="nxton135" localSheetId="4">#REF!</definedName>
    <definedName name="nxton135" localSheetId="3">#REF!</definedName>
    <definedName name="nxton135" localSheetId="2">#REF!</definedName>
    <definedName name="nxton135" localSheetId="1">#REF!</definedName>
    <definedName name="nxton135" localSheetId="0">#REF!</definedName>
    <definedName name="nxton135">#REF!</definedName>
    <definedName name="nxton1356" localSheetId="27">#REF!</definedName>
    <definedName name="nxton1356" localSheetId="26">#REF!</definedName>
    <definedName name="nxton1356" localSheetId="25">#REF!</definedName>
    <definedName name="nxton1356" localSheetId="24">#REF!</definedName>
    <definedName name="nxton1356" localSheetId="23">#REF!</definedName>
    <definedName name="nxton1356" localSheetId="22">#REF!</definedName>
    <definedName name="nxton1356" localSheetId="21">#REF!</definedName>
    <definedName name="nxton1356" localSheetId="20">#REF!</definedName>
    <definedName name="nxton1356" localSheetId="19">#REF!</definedName>
    <definedName name="nxton1356" localSheetId="18">#REF!</definedName>
    <definedName name="nxton1356" localSheetId="17">#REF!</definedName>
    <definedName name="nxton1356" localSheetId="16">#REF!</definedName>
    <definedName name="nxton1356" localSheetId="15">#REF!</definedName>
    <definedName name="nxton1356" localSheetId="14">#REF!</definedName>
    <definedName name="nxton1356" localSheetId="13">#REF!</definedName>
    <definedName name="nxton1356" localSheetId="12">#REF!</definedName>
    <definedName name="nxton1356" localSheetId="11">#REF!</definedName>
    <definedName name="nxton1356" localSheetId="10">#REF!</definedName>
    <definedName name="nxton1356" localSheetId="9">#REF!</definedName>
    <definedName name="nxton1356" localSheetId="8">#REF!</definedName>
    <definedName name="nxton1356" localSheetId="7">#REF!</definedName>
    <definedName name="nxton1356" localSheetId="6">#REF!</definedName>
    <definedName name="nxton1356" localSheetId="5">#REF!</definedName>
    <definedName name="nxton1356" localSheetId="4">#REF!</definedName>
    <definedName name="nxton1356" localSheetId="3">#REF!</definedName>
    <definedName name="nxton1356" localSheetId="2">#REF!</definedName>
    <definedName name="nxton1356" localSheetId="1">#REF!</definedName>
    <definedName name="nxton1356" localSheetId="0">#REF!</definedName>
    <definedName name="nxton1356">#REF!</definedName>
    <definedName name="nxton1705" localSheetId="27">#REF!</definedName>
    <definedName name="nxton1705" localSheetId="26">#REF!</definedName>
    <definedName name="nxton1705" localSheetId="25">#REF!</definedName>
    <definedName name="nxton1705" localSheetId="24">#REF!</definedName>
    <definedName name="nxton1705" localSheetId="23">#REF!</definedName>
    <definedName name="nxton1705" localSheetId="22">#REF!</definedName>
    <definedName name="nxton1705" localSheetId="21">#REF!</definedName>
    <definedName name="nxton1705" localSheetId="20">#REF!</definedName>
    <definedName name="nxton1705" localSheetId="19">#REF!</definedName>
    <definedName name="nxton1705" localSheetId="18">#REF!</definedName>
    <definedName name="nxton1705" localSheetId="17">#REF!</definedName>
    <definedName name="nxton1705" localSheetId="16">#REF!</definedName>
    <definedName name="nxton1705" localSheetId="15">#REF!</definedName>
    <definedName name="nxton1705" localSheetId="14">#REF!</definedName>
    <definedName name="nxton1705" localSheetId="13">#REF!</definedName>
    <definedName name="nxton1705" localSheetId="12">#REF!</definedName>
    <definedName name="nxton1705" localSheetId="11">#REF!</definedName>
    <definedName name="nxton1705" localSheetId="10">#REF!</definedName>
    <definedName name="nxton1705" localSheetId="9">#REF!</definedName>
    <definedName name="nxton1705" localSheetId="8">#REF!</definedName>
    <definedName name="nxton1705" localSheetId="7">#REF!</definedName>
    <definedName name="nxton1705" localSheetId="6">#REF!</definedName>
    <definedName name="nxton1705" localSheetId="5">#REF!</definedName>
    <definedName name="nxton1705" localSheetId="4">#REF!</definedName>
    <definedName name="nxton1705" localSheetId="3">#REF!</definedName>
    <definedName name="nxton1705" localSheetId="2">#REF!</definedName>
    <definedName name="nxton1705" localSheetId="1">#REF!</definedName>
    <definedName name="nxton1705" localSheetId="0">#REF!</definedName>
    <definedName name="nxton1705">#REF!</definedName>
    <definedName name="_xlnm.Print_Titles" localSheetId="27">'P01'!$6:$8</definedName>
    <definedName name="_xlnm.Print_Titles" localSheetId="26">'P02'!$6:$8</definedName>
    <definedName name="_xlnm.Print_Titles" localSheetId="25">'P03'!$6:$8</definedName>
    <definedName name="_xlnm.Print_Titles" localSheetId="24">'P04'!$6:$8</definedName>
    <definedName name="_xlnm.Print_Titles" localSheetId="23">'P05'!$6:$8</definedName>
    <definedName name="_xlnm.Print_Titles" localSheetId="22">'P06'!$6:$8</definedName>
    <definedName name="_xlnm.Print_Titles" localSheetId="21">'P07'!$6:$8</definedName>
    <definedName name="_xlnm.Print_Titles" localSheetId="20">'P08'!$6:$8</definedName>
    <definedName name="_xlnm.Print_Titles" localSheetId="19">'P09'!$6:$8</definedName>
    <definedName name="_xlnm.Print_Titles" localSheetId="18">'P10'!$6:$8</definedName>
    <definedName name="_xlnm.Print_Titles" localSheetId="17">'P11'!$6:$8</definedName>
    <definedName name="_xlnm.Print_Titles" localSheetId="16">'P12'!$6:$8</definedName>
    <definedName name="_xlnm.Print_Titles" localSheetId="15">'P13'!$6:$8</definedName>
    <definedName name="_xlnm.Print_Titles" localSheetId="14">'P14'!$6:$8</definedName>
    <definedName name="_xlnm.Print_Titles" localSheetId="13">'P15'!$6:$8</definedName>
    <definedName name="_xlnm.Print_Titles" localSheetId="12">'P16'!$6:$8</definedName>
    <definedName name="_xlnm.Print_Titles" localSheetId="11">'P17'!$6:$8</definedName>
    <definedName name="_xlnm.Print_Titles" localSheetId="10">'P18'!$6:$8</definedName>
    <definedName name="_xlnm.Print_Titles" localSheetId="9">'P19'!$6:$8</definedName>
    <definedName name="_xlnm.Print_Titles" localSheetId="8">'P20'!$6:$8</definedName>
    <definedName name="_xlnm.Print_Titles" localSheetId="7">'P21'!$6:$8</definedName>
    <definedName name="_xlnm.Print_Titles" localSheetId="6">'P22'!$6:$8</definedName>
    <definedName name="_xlnm.Print_Titles" localSheetId="5">'P23'!$6:$8</definedName>
    <definedName name="_xlnm.Print_Titles" localSheetId="4">'P24'!$6:$8</definedName>
    <definedName name="_xlnm.Print_Titles" localSheetId="3">'P25'!$6:$8</definedName>
    <definedName name="_xlnm.Print_Titles" localSheetId="2">'P26'!$6:$8</definedName>
    <definedName name="_xlnm.Print_Titles" localSheetId="1">'P27'!$6:$8</definedName>
    <definedName name="_xlnm.Print_Titles" localSheetId="0">'P28'!$6:$8</definedName>
    <definedName name="sgk" localSheetId="27">#REF!</definedName>
    <definedName name="sgk" localSheetId="26">#REF!</definedName>
    <definedName name="sgk" localSheetId="25">#REF!</definedName>
    <definedName name="sgk" localSheetId="24">#REF!</definedName>
    <definedName name="sgk" localSheetId="23">#REF!</definedName>
    <definedName name="sgk" localSheetId="22">#REF!</definedName>
    <definedName name="sgk" localSheetId="21">#REF!</definedName>
    <definedName name="sgk" localSheetId="20">#REF!</definedName>
    <definedName name="sgk" localSheetId="19">#REF!</definedName>
    <definedName name="sgk" localSheetId="18">#REF!</definedName>
    <definedName name="sgk" localSheetId="17">#REF!</definedName>
    <definedName name="sgk" localSheetId="16">#REF!</definedName>
    <definedName name="sgk" localSheetId="15">#REF!</definedName>
    <definedName name="sgk" localSheetId="14">#REF!</definedName>
    <definedName name="sgk" localSheetId="13">#REF!</definedName>
    <definedName name="sgk" localSheetId="12">#REF!</definedName>
    <definedName name="sgk" localSheetId="11">#REF!</definedName>
    <definedName name="sgk" localSheetId="10">#REF!</definedName>
    <definedName name="sgk" localSheetId="9">#REF!</definedName>
    <definedName name="sgk" localSheetId="8">#REF!</definedName>
    <definedName name="sgk" localSheetId="7">#REF!</definedName>
    <definedName name="sgk" localSheetId="6">#REF!</definedName>
    <definedName name="sgk" localSheetId="5">#REF!</definedName>
    <definedName name="sgk" localSheetId="4">#REF!</definedName>
    <definedName name="sgk" localSheetId="3">#REF!</definedName>
    <definedName name="sgk" localSheetId="2">#REF!</definedName>
    <definedName name="sgk" localSheetId="1">#REF!</definedName>
    <definedName name="sgk" localSheetId="0">#REF!</definedName>
    <definedName name="sgk">#REF!</definedName>
    <definedName name="SO__XB" localSheetId="27">[2]HH!#REF!</definedName>
    <definedName name="SO__XB" localSheetId="26">[2]HH!#REF!</definedName>
    <definedName name="SO__XB" localSheetId="25">[2]HH!#REF!</definedName>
    <definedName name="SO__XB" localSheetId="24">[2]HH!#REF!</definedName>
    <definedName name="SO__XB" localSheetId="23">[2]HH!#REF!</definedName>
    <definedName name="SO__XB" localSheetId="22">[2]HH!#REF!</definedName>
    <definedName name="SO__XB" localSheetId="21">[2]HH!#REF!</definedName>
    <definedName name="SO__XB" localSheetId="20">[2]HH!#REF!</definedName>
    <definedName name="SO__XB" localSheetId="19">[2]HH!#REF!</definedName>
    <definedName name="SO__XB" localSheetId="18">[2]HH!#REF!</definedName>
    <definedName name="SO__XB" localSheetId="17">[2]HH!#REF!</definedName>
    <definedName name="SO__XB" localSheetId="16">[2]HH!#REF!</definedName>
    <definedName name="SO__XB" localSheetId="15">[2]HH!#REF!</definedName>
    <definedName name="SO__XB" localSheetId="14">[2]HH!#REF!</definedName>
    <definedName name="SO__XB" localSheetId="13">[2]HH!#REF!</definedName>
    <definedName name="SO__XB" localSheetId="12">[2]HH!#REF!</definedName>
    <definedName name="SO__XB" localSheetId="11">[2]HH!#REF!</definedName>
    <definedName name="SO__XB" localSheetId="10">[2]HH!#REF!</definedName>
    <definedName name="SO__XB" localSheetId="9">[2]HH!#REF!</definedName>
    <definedName name="SO__XB" localSheetId="8">[2]HH!#REF!</definedName>
    <definedName name="SO__XB" localSheetId="7">[2]HH!#REF!</definedName>
    <definedName name="SO__XB" localSheetId="6">[2]HH!#REF!</definedName>
    <definedName name="SO__XB" localSheetId="5">[2]HH!#REF!</definedName>
    <definedName name="SO__XB" localSheetId="4">[2]HH!#REF!</definedName>
    <definedName name="SO__XB" localSheetId="3">[2]HH!#REF!</definedName>
    <definedName name="SO__XB" localSheetId="2">[2]HH!#REF!</definedName>
    <definedName name="SO__XB" localSheetId="1">[2]HH!#REF!</definedName>
    <definedName name="SO__XB" localSheetId="0">[2]HH!#REF!</definedName>
    <definedName name="SO__XB">[2]HH!#REF!</definedName>
    <definedName name="STT" localSheetId="27">[2]HH!#REF!</definedName>
    <definedName name="STT" localSheetId="26">[2]HH!#REF!</definedName>
    <definedName name="STT" localSheetId="25">[2]HH!#REF!</definedName>
    <definedName name="STT" localSheetId="24">[2]HH!#REF!</definedName>
    <definedName name="STT" localSheetId="23">[2]HH!#REF!</definedName>
    <definedName name="STT" localSheetId="22">[2]HH!#REF!</definedName>
    <definedName name="STT" localSheetId="21">[2]HH!#REF!</definedName>
    <definedName name="STT" localSheetId="20">[2]HH!#REF!</definedName>
    <definedName name="STT" localSheetId="19">[2]HH!#REF!</definedName>
    <definedName name="STT" localSheetId="18">[2]HH!#REF!</definedName>
    <definedName name="STT" localSheetId="17">[2]HH!#REF!</definedName>
    <definedName name="STT" localSheetId="16">[2]HH!#REF!</definedName>
    <definedName name="STT" localSheetId="15">[2]HH!#REF!</definedName>
    <definedName name="STT" localSheetId="14">[2]HH!#REF!</definedName>
    <definedName name="STT" localSheetId="13">[2]HH!#REF!</definedName>
    <definedName name="STT" localSheetId="12">[2]HH!#REF!</definedName>
    <definedName name="STT" localSheetId="11">[2]HH!#REF!</definedName>
    <definedName name="STT" localSheetId="10">[2]HH!#REF!</definedName>
    <definedName name="STT" localSheetId="9">[2]HH!#REF!</definedName>
    <definedName name="STT" localSheetId="8">[2]HH!#REF!</definedName>
    <definedName name="STT" localSheetId="7">[2]HH!#REF!</definedName>
    <definedName name="STT" localSheetId="6">[2]HH!#REF!</definedName>
    <definedName name="STT" localSheetId="5">[2]HH!#REF!</definedName>
    <definedName name="STT" localSheetId="4">[2]HH!#REF!</definedName>
    <definedName name="STT" localSheetId="3">[2]HH!#REF!</definedName>
    <definedName name="STT" localSheetId="2">[2]HH!#REF!</definedName>
    <definedName name="STT" localSheetId="1">[2]HH!#REF!</definedName>
    <definedName name="STT" localSheetId="0">[2]HH!#REF!</definedName>
    <definedName name="STT">[2]HH!#REF!</definedName>
    <definedName name="T" localSheetId="27">#REF!</definedName>
    <definedName name="T" localSheetId="26">#REF!</definedName>
    <definedName name="T" localSheetId="25">#REF!</definedName>
    <definedName name="T" localSheetId="24">#REF!</definedName>
    <definedName name="T" localSheetId="23">#REF!</definedName>
    <definedName name="T" localSheetId="22">#REF!</definedName>
    <definedName name="T" localSheetId="21">#REF!</definedName>
    <definedName name="T" localSheetId="20">#REF!</definedName>
    <definedName name="T" localSheetId="19">#REF!</definedName>
    <definedName name="T" localSheetId="18">#REF!</definedName>
    <definedName name="T" localSheetId="17">#REF!</definedName>
    <definedName name="T" localSheetId="16">#REF!</definedName>
    <definedName name="T" localSheetId="15">#REF!</definedName>
    <definedName name="T" localSheetId="14">#REF!</definedName>
    <definedName name="T" localSheetId="13">#REF!</definedName>
    <definedName name="T" localSheetId="12">#REF!</definedName>
    <definedName name="T" localSheetId="11">#REF!</definedName>
    <definedName name="T" localSheetId="10">#REF!</definedName>
    <definedName name="T" localSheetId="9">#REF!</definedName>
    <definedName name="T" localSheetId="8">#REF!</definedName>
    <definedName name="T" localSheetId="7">#REF!</definedName>
    <definedName name="T" localSheetId="6">#REF!</definedName>
    <definedName name="T" localSheetId="5">#REF!</definedName>
    <definedName name="T" localSheetId="4">#REF!</definedName>
    <definedName name="T" localSheetId="3">#REF!</definedName>
    <definedName name="T" localSheetId="2">#REF!</definedName>
    <definedName name="T" localSheetId="1">#REF!</definedName>
    <definedName name="T" localSheetId="0">#REF!</definedName>
    <definedName name="T">#REF!</definedName>
    <definedName name="TEN__SACH" localSheetId="27">[2]HH!#REF!</definedName>
    <definedName name="TEN__SACH" localSheetId="26">[2]HH!#REF!</definedName>
    <definedName name="TEN__SACH" localSheetId="25">[2]HH!#REF!</definedName>
    <definedName name="TEN__SACH" localSheetId="24">[2]HH!#REF!</definedName>
    <definedName name="TEN__SACH" localSheetId="23">[2]HH!#REF!</definedName>
    <definedName name="TEN__SACH" localSheetId="22">[2]HH!#REF!</definedName>
    <definedName name="TEN__SACH" localSheetId="21">[2]HH!#REF!</definedName>
    <definedName name="TEN__SACH" localSheetId="20">[2]HH!#REF!</definedName>
    <definedName name="TEN__SACH" localSheetId="19">[2]HH!#REF!</definedName>
    <definedName name="TEN__SACH" localSheetId="18">[2]HH!#REF!</definedName>
    <definedName name="TEN__SACH" localSheetId="17">[2]HH!#REF!</definedName>
    <definedName name="TEN__SACH" localSheetId="16">[2]HH!#REF!</definedName>
    <definedName name="TEN__SACH" localSheetId="15">[2]HH!#REF!</definedName>
    <definedName name="TEN__SACH" localSheetId="14">[2]HH!#REF!</definedName>
    <definedName name="TEN__SACH" localSheetId="13">[2]HH!#REF!</definedName>
    <definedName name="TEN__SACH" localSheetId="12">[2]HH!#REF!</definedName>
    <definedName name="TEN__SACH" localSheetId="11">[2]HH!#REF!</definedName>
    <definedName name="TEN__SACH" localSheetId="10">[2]HH!#REF!</definedName>
    <definedName name="TEN__SACH" localSheetId="9">[2]HH!#REF!</definedName>
    <definedName name="TEN__SACH" localSheetId="8">[2]HH!#REF!</definedName>
    <definedName name="TEN__SACH" localSheetId="7">[2]HH!#REF!</definedName>
    <definedName name="TEN__SACH" localSheetId="6">[2]HH!#REF!</definedName>
    <definedName name="TEN__SACH" localSheetId="5">[2]HH!#REF!</definedName>
    <definedName name="TEN__SACH" localSheetId="4">[2]HH!#REF!</definedName>
    <definedName name="TEN__SACH" localSheetId="3">[2]HH!#REF!</definedName>
    <definedName name="TEN__SACH" localSheetId="2">[2]HH!#REF!</definedName>
    <definedName name="TEN__SACH" localSheetId="1">[2]HH!#REF!</definedName>
    <definedName name="TEN__SACH" localSheetId="0">[2]HH!#REF!</definedName>
    <definedName name="TEN__SACH">[2]HH!#REF!</definedName>
    <definedName name="TH" localSheetId="27">#REF!</definedName>
    <definedName name="TH" localSheetId="26">#REF!</definedName>
    <definedName name="TH" localSheetId="25">#REF!</definedName>
    <definedName name="TH" localSheetId="24">#REF!</definedName>
    <definedName name="TH" localSheetId="23">#REF!</definedName>
    <definedName name="TH" localSheetId="22">#REF!</definedName>
    <definedName name="TH" localSheetId="21">#REF!</definedName>
    <definedName name="TH" localSheetId="20">#REF!</definedName>
    <definedName name="TH" localSheetId="19">#REF!</definedName>
    <definedName name="TH" localSheetId="18">#REF!</definedName>
    <definedName name="TH" localSheetId="17">#REF!</definedName>
    <definedName name="TH" localSheetId="16">#REF!</definedName>
    <definedName name="TH" localSheetId="15">#REF!</definedName>
    <definedName name="TH" localSheetId="14">#REF!</definedName>
    <definedName name="TH" localSheetId="13">#REF!</definedName>
    <definedName name="TH" localSheetId="12">#REF!</definedName>
    <definedName name="TH" localSheetId="11">#REF!</definedName>
    <definedName name="TH" localSheetId="10">#REF!</definedName>
    <definedName name="TH" localSheetId="9">#REF!</definedName>
    <definedName name="TH" localSheetId="8">#REF!</definedName>
    <definedName name="TH" localSheetId="7">#REF!</definedName>
    <definedName name="TH" localSheetId="6">#REF!</definedName>
    <definedName name="TH" localSheetId="5">#REF!</definedName>
    <definedName name="TH" localSheetId="4">#REF!</definedName>
    <definedName name="TH" localSheetId="3">#REF!</definedName>
    <definedName name="TH" localSheetId="2">#REF!</definedName>
    <definedName name="TH" localSheetId="1">#REF!</definedName>
    <definedName name="TH" localSheetId="0">#REF!</definedName>
    <definedName name="TH">#REF!</definedName>
    <definedName name="THCS" localSheetId="27">#REF!</definedName>
    <definedName name="THCS" localSheetId="26">#REF!</definedName>
    <definedName name="THCS" localSheetId="25">#REF!</definedName>
    <definedName name="THCS" localSheetId="24">#REF!</definedName>
    <definedName name="THCS" localSheetId="23">#REF!</definedName>
    <definedName name="THCS" localSheetId="22">#REF!</definedName>
    <definedName name="THCS" localSheetId="21">#REF!</definedName>
    <definedName name="THCS" localSheetId="20">#REF!</definedName>
    <definedName name="THCS" localSheetId="19">#REF!</definedName>
    <definedName name="THCS" localSheetId="18">#REF!</definedName>
    <definedName name="THCS" localSheetId="17">#REF!</definedName>
    <definedName name="THCS" localSheetId="16">#REF!</definedName>
    <definedName name="THCS" localSheetId="15">#REF!</definedName>
    <definedName name="THCS" localSheetId="14">#REF!</definedName>
    <definedName name="THCS" localSheetId="13">#REF!</definedName>
    <definedName name="THCS" localSheetId="12">#REF!</definedName>
    <definedName name="THCS" localSheetId="11">#REF!</definedName>
    <definedName name="THCS" localSheetId="10">#REF!</definedName>
    <definedName name="THCS" localSheetId="9">#REF!</definedName>
    <definedName name="THCS" localSheetId="8">#REF!</definedName>
    <definedName name="THCS" localSheetId="7">#REF!</definedName>
    <definedName name="THCS" localSheetId="6">#REF!</definedName>
    <definedName name="THCS" localSheetId="5">#REF!</definedName>
    <definedName name="THCS" localSheetId="4">#REF!</definedName>
    <definedName name="THCS" localSheetId="3">#REF!</definedName>
    <definedName name="THCS" localSheetId="2">#REF!</definedName>
    <definedName name="THCS" localSheetId="1">#REF!</definedName>
    <definedName name="THCS" localSheetId="0">#REF!</definedName>
    <definedName name="THCS">#REF!</definedName>
    <definedName name="THUC__HIEN" localSheetId="27">[2]HH!#REF!</definedName>
    <definedName name="THUC__HIEN" localSheetId="26">[2]HH!#REF!</definedName>
    <definedName name="THUC__HIEN" localSheetId="25">[2]HH!#REF!</definedName>
    <definedName name="THUC__HIEN" localSheetId="24">[2]HH!#REF!</definedName>
    <definedName name="THUC__HIEN" localSheetId="23">[2]HH!#REF!</definedName>
    <definedName name="THUC__HIEN" localSheetId="22">[2]HH!#REF!</definedName>
    <definedName name="THUC__HIEN" localSheetId="21">[2]HH!#REF!</definedName>
    <definedName name="THUC__HIEN" localSheetId="20">[2]HH!#REF!</definedName>
    <definedName name="THUC__HIEN" localSheetId="19">[2]HH!#REF!</definedName>
    <definedName name="THUC__HIEN" localSheetId="18">[2]HH!#REF!</definedName>
    <definedName name="THUC__HIEN" localSheetId="17">[2]HH!#REF!</definedName>
    <definedName name="THUC__HIEN" localSheetId="16">[2]HH!#REF!</definedName>
    <definedName name="THUC__HIEN" localSheetId="15">[2]HH!#REF!</definedName>
    <definedName name="THUC__HIEN" localSheetId="14">[2]HH!#REF!</definedName>
    <definedName name="THUC__HIEN" localSheetId="13">[2]HH!#REF!</definedName>
    <definedName name="THUC__HIEN" localSheetId="12">[2]HH!#REF!</definedName>
    <definedName name="THUC__HIEN" localSheetId="11">[2]HH!#REF!</definedName>
    <definedName name="THUC__HIEN" localSheetId="10">[2]HH!#REF!</definedName>
    <definedName name="THUC__HIEN" localSheetId="9">[2]HH!#REF!</definedName>
    <definedName name="THUC__HIEN" localSheetId="8">[2]HH!#REF!</definedName>
    <definedName name="THUC__HIEN" localSheetId="7">[2]HH!#REF!</definedName>
    <definedName name="THUC__HIEN" localSheetId="6">[2]HH!#REF!</definedName>
    <definedName name="THUC__HIEN" localSheetId="5">[2]HH!#REF!</definedName>
    <definedName name="THUC__HIEN" localSheetId="4">[2]HH!#REF!</definedName>
    <definedName name="THUC__HIEN" localSheetId="3">[2]HH!#REF!</definedName>
    <definedName name="THUC__HIEN" localSheetId="2">[2]HH!#REF!</definedName>
    <definedName name="THUC__HIEN" localSheetId="1">[2]HH!#REF!</definedName>
    <definedName name="THUC__HIEN" localSheetId="0">[2]HH!#REF!</definedName>
    <definedName name="THUC__HIEN">[2]HH!#REF!</definedName>
    <definedName name="tonkho65" localSheetId="27">#REF!</definedName>
    <definedName name="tonkho65" localSheetId="26">#REF!</definedName>
    <definedName name="tonkho65" localSheetId="25">#REF!</definedName>
    <definedName name="tonkho65" localSheetId="24">#REF!</definedName>
    <definedName name="tonkho65" localSheetId="23">#REF!</definedName>
    <definedName name="tonkho65" localSheetId="22">#REF!</definedName>
    <definedName name="tonkho65" localSheetId="21">#REF!</definedName>
    <definedName name="tonkho65" localSheetId="20">#REF!</definedName>
    <definedName name="tonkho65" localSheetId="19">#REF!</definedName>
    <definedName name="tonkho65" localSheetId="18">#REF!</definedName>
    <definedName name="tonkho65" localSheetId="17">#REF!</definedName>
    <definedName name="tonkho65" localSheetId="16">#REF!</definedName>
    <definedName name="tonkho65" localSheetId="15">#REF!</definedName>
    <definedName name="tonkho65" localSheetId="14">#REF!</definedName>
    <definedName name="tonkho65" localSheetId="13">#REF!</definedName>
    <definedName name="tonkho65" localSheetId="12">#REF!</definedName>
    <definedName name="tonkho65" localSheetId="11">#REF!</definedName>
    <definedName name="tonkho65" localSheetId="10">#REF!</definedName>
    <definedName name="tonkho65" localSheetId="9">#REF!</definedName>
    <definedName name="tonkho65" localSheetId="8">#REF!</definedName>
    <definedName name="tonkho65" localSheetId="7">#REF!</definedName>
    <definedName name="tonkho65" localSheetId="6">#REF!</definedName>
    <definedName name="tonkho65" localSheetId="5">#REF!</definedName>
    <definedName name="tonkho65" localSheetId="4">#REF!</definedName>
    <definedName name="tonkho65" localSheetId="3">#REF!</definedName>
    <definedName name="tonkho65" localSheetId="2">#REF!</definedName>
    <definedName name="tonkho65" localSheetId="1">#REF!</definedName>
    <definedName name="tonkho65" localSheetId="0">#REF!</definedName>
    <definedName name="tonkho65">#REF!</definedName>
    <definedName name="TRANG" localSheetId="27">[2]HH!#REF!</definedName>
    <definedName name="TRANG" localSheetId="26">[2]HH!#REF!</definedName>
    <definedName name="TRANG" localSheetId="25">[2]HH!#REF!</definedName>
    <definedName name="TRANG" localSheetId="24">[2]HH!#REF!</definedName>
    <definedName name="TRANG" localSheetId="23">[2]HH!#REF!</definedName>
    <definedName name="TRANG" localSheetId="22">[2]HH!#REF!</definedName>
    <definedName name="TRANG" localSheetId="21">[2]HH!#REF!</definedName>
    <definedName name="TRANG" localSheetId="20">[2]HH!#REF!</definedName>
    <definedName name="TRANG" localSheetId="19">[2]HH!#REF!</definedName>
    <definedName name="TRANG" localSheetId="18">[2]HH!#REF!</definedName>
    <definedName name="TRANG" localSheetId="17">[2]HH!#REF!</definedName>
    <definedName name="TRANG" localSheetId="16">[2]HH!#REF!</definedName>
    <definedName name="TRANG" localSheetId="15">[2]HH!#REF!</definedName>
    <definedName name="TRANG" localSheetId="14">[2]HH!#REF!</definedName>
    <definedName name="TRANG" localSheetId="13">[2]HH!#REF!</definedName>
    <definedName name="TRANG" localSheetId="12">[2]HH!#REF!</definedName>
    <definedName name="TRANG" localSheetId="11">[2]HH!#REF!</definedName>
    <definedName name="TRANG" localSheetId="10">[2]HH!#REF!</definedName>
    <definedName name="TRANG" localSheetId="9">[2]HH!#REF!</definedName>
    <definedName name="TRANG" localSheetId="8">[2]HH!#REF!</definedName>
    <definedName name="TRANG" localSheetId="7">[2]HH!#REF!</definedName>
    <definedName name="TRANG" localSheetId="6">[2]HH!#REF!</definedName>
    <definedName name="TRANG" localSheetId="5">[2]HH!#REF!</definedName>
    <definedName name="TRANG" localSheetId="4">[2]HH!#REF!</definedName>
    <definedName name="TRANG" localSheetId="3">[2]HH!#REF!</definedName>
    <definedName name="TRANG" localSheetId="2">[2]HH!#REF!</definedName>
    <definedName name="TRANG" localSheetId="1">[2]HH!#REF!</definedName>
    <definedName name="TRANG" localSheetId="0">[2]HH!#REF!</definedName>
    <definedName name="TRANG">[2]HH!#REF!</definedName>
    <definedName name="TRANG__IN" localSheetId="27">[2]HH!#REF!</definedName>
    <definedName name="TRANG__IN" localSheetId="26">[2]HH!#REF!</definedName>
    <definedName name="TRANG__IN" localSheetId="25">[2]HH!#REF!</definedName>
    <definedName name="TRANG__IN" localSheetId="24">[2]HH!#REF!</definedName>
    <definedName name="TRANG__IN" localSheetId="23">[2]HH!#REF!</definedName>
    <definedName name="TRANG__IN" localSheetId="22">[2]HH!#REF!</definedName>
    <definedName name="TRANG__IN" localSheetId="21">[2]HH!#REF!</definedName>
    <definedName name="TRANG__IN" localSheetId="20">[2]HH!#REF!</definedName>
    <definedName name="TRANG__IN" localSheetId="19">[2]HH!#REF!</definedName>
    <definedName name="TRANG__IN" localSheetId="18">[2]HH!#REF!</definedName>
    <definedName name="TRANG__IN" localSheetId="17">[2]HH!#REF!</definedName>
    <definedName name="TRANG__IN" localSheetId="16">[2]HH!#REF!</definedName>
    <definedName name="TRANG__IN" localSheetId="15">[2]HH!#REF!</definedName>
    <definedName name="TRANG__IN" localSheetId="14">[2]HH!#REF!</definedName>
    <definedName name="TRANG__IN" localSheetId="13">[2]HH!#REF!</definedName>
    <definedName name="TRANG__IN" localSheetId="12">[2]HH!#REF!</definedName>
    <definedName name="TRANG__IN" localSheetId="11">[2]HH!#REF!</definedName>
    <definedName name="TRANG__IN" localSheetId="10">[2]HH!#REF!</definedName>
    <definedName name="TRANG__IN" localSheetId="9">[2]HH!#REF!</definedName>
    <definedName name="TRANG__IN" localSheetId="8">[2]HH!#REF!</definedName>
    <definedName name="TRANG__IN" localSheetId="7">[2]HH!#REF!</definedName>
    <definedName name="TRANG__IN" localSheetId="6">[2]HH!#REF!</definedName>
    <definedName name="TRANG__IN" localSheetId="5">[2]HH!#REF!</definedName>
    <definedName name="TRANG__IN" localSheetId="4">[2]HH!#REF!</definedName>
    <definedName name="TRANG__IN" localSheetId="3">[2]HH!#REF!</definedName>
    <definedName name="TRANG__IN" localSheetId="2">[2]HH!#REF!</definedName>
    <definedName name="TRANG__IN" localSheetId="1">[2]HH!#REF!</definedName>
    <definedName name="TRANG__IN" localSheetId="0">[2]HH!#REF!</definedName>
    <definedName name="TRANG__IN">[2]HH!#REF!</definedName>
    <definedName name="trung">'[1]Miền Trung'!$B$10:$E$138</definedName>
    <definedName name="ts" localSheetId="27">#REF!</definedName>
    <definedName name="ts" localSheetId="26">#REF!</definedName>
    <definedName name="ts" localSheetId="25">#REF!</definedName>
    <definedName name="ts" localSheetId="24">#REF!</definedName>
    <definedName name="ts" localSheetId="23">#REF!</definedName>
    <definedName name="ts" localSheetId="22">#REF!</definedName>
    <definedName name="ts" localSheetId="21">#REF!</definedName>
    <definedName name="ts" localSheetId="20">#REF!</definedName>
    <definedName name="ts" localSheetId="19">#REF!</definedName>
    <definedName name="ts" localSheetId="18">#REF!</definedName>
    <definedName name="ts" localSheetId="17">#REF!</definedName>
    <definedName name="ts" localSheetId="16">#REF!</definedName>
    <definedName name="ts" localSheetId="15">#REF!</definedName>
    <definedName name="ts" localSheetId="14">#REF!</definedName>
    <definedName name="ts" localSheetId="13">#REF!</definedName>
    <definedName name="ts" localSheetId="12">#REF!</definedName>
    <definedName name="ts" localSheetId="11">#REF!</definedName>
    <definedName name="ts" localSheetId="10">#REF!</definedName>
    <definedName name="ts" localSheetId="9">#REF!</definedName>
    <definedName name="ts" localSheetId="8">#REF!</definedName>
    <definedName name="ts" localSheetId="7">#REF!</definedName>
    <definedName name="ts" localSheetId="6">#REF!</definedName>
    <definedName name="ts" localSheetId="5">#REF!</definedName>
    <definedName name="ts" localSheetId="4">#REF!</definedName>
    <definedName name="ts" localSheetId="3">#REF!</definedName>
    <definedName name="ts" localSheetId="2">#REF!</definedName>
    <definedName name="ts" localSheetId="1">#REF!</definedName>
    <definedName name="ts" localSheetId="0">#REF!</definedName>
    <definedName name="ts">#REF!</definedName>
    <definedName name="ttm" localSheetId="27">#REF!</definedName>
    <definedName name="ttm" localSheetId="26">#REF!</definedName>
    <definedName name="ttm" localSheetId="25">#REF!</definedName>
    <definedName name="ttm" localSheetId="24">#REF!</definedName>
    <definedName name="ttm" localSheetId="23">#REF!</definedName>
    <definedName name="ttm" localSheetId="22">#REF!</definedName>
    <definedName name="ttm" localSheetId="21">#REF!</definedName>
    <definedName name="ttm" localSheetId="20">#REF!</definedName>
    <definedName name="ttm" localSheetId="19">#REF!</definedName>
    <definedName name="ttm" localSheetId="18">#REF!</definedName>
    <definedName name="ttm" localSheetId="17">#REF!</definedName>
    <definedName name="ttm" localSheetId="16">#REF!</definedName>
    <definedName name="ttm" localSheetId="15">#REF!</definedName>
    <definedName name="ttm" localSheetId="14">#REF!</definedName>
    <definedName name="ttm" localSheetId="13">#REF!</definedName>
    <definedName name="ttm" localSheetId="12">#REF!</definedName>
    <definedName name="ttm" localSheetId="11">#REF!</definedName>
    <definedName name="ttm" localSheetId="10">#REF!</definedName>
    <definedName name="ttm" localSheetId="9">#REF!</definedName>
    <definedName name="ttm" localSheetId="8">#REF!</definedName>
    <definedName name="ttm" localSheetId="7">#REF!</definedName>
    <definedName name="ttm" localSheetId="6">#REF!</definedName>
    <definedName name="ttm" localSheetId="5">#REF!</definedName>
    <definedName name="ttm" localSheetId="4">#REF!</definedName>
    <definedName name="ttm" localSheetId="3">#REF!</definedName>
    <definedName name="ttm" localSheetId="2">#REF!</definedName>
    <definedName name="ttm" localSheetId="1">#REF!</definedName>
    <definedName name="ttm" localSheetId="0">#REF!</definedName>
    <definedName name="ttm">#REF!</definedName>
    <definedName name="xkho264" localSheetId="27">#REF!</definedName>
    <definedName name="xkho264" localSheetId="26">#REF!</definedName>
    <definedName name="xkho264" localSheetId="25">#REF!</definedName>
    <definedName name="xkho264" localSheetId="24">#REF!</definedName>
    <definedName name="xkho264" localSheetId="23">#REF!</definedName>
    <definedName name="xkho264" localSheetId="22">#REF!</definedName>
    <definedName name="xkho264" localSheetId="21">#REF!</definedName>
    <definedName name="xkho264" localSheetId="20">#REF!</definedName>
    <definedName name="xkho264" localSheetId="19">#REF!</definedName>
    <definedName name="xkho264" localSheetId="18">#REF!</definedName>
    <definedName name="xkho264" localSheetId="17">#REF!</definedName>
    <definedName name="xkho264" localSheetId="16">#REF!</definedName>
    <definedName name="xkho264" localSheetId="15">#REF!</definedName>
    <definedName name="xkho264" localSheetId="14">#REF!</definedName>
    <definedName name="xkho264" localSheetId="13">#REF!</definedName>
    <definedName name="xkho264" localSheetId="12">#REF!</definedName>
    <definedName name="xkho264" localSheetId="11">#REF!</definedName>
    <definedName name="xkho264" localSheetId="10">#REF!</definedName>
    <definedName name="xkho264" localSheetId="9">#REF!</definedName>
    <definedName name="xkho264" localSheetId="8">#REF!</definedName>
    <definedName name="xkho264" localSheetId="7">#REF!</definedName>
    <definedName name="xkho264" localSheetId="6">#REF!</definedName>
    <definedName name="xkho264" localSheetId="5">#REF!</definedName>
    <definedName name="xkho264" localSheetId="4">#REF!</definedName>
    <definedName name="xkho264" localSheetId="3">#REF!</definedName>
    <definedName name="xkho264" localSheetId="2">#REF!</definedName>
    <definedName name="xkho264" localSheetId="1">#REF!</definedName>
    <definedName name="xkho264" localSheetId="0">#REF!</definedName>
    <definedName name="xkho264">#REF!</definedName>
    <definedName name="xkho65" localSheetId="27">#REF!</definedName>
    <definedName name="xkho65" localSheetId="26">#REF!</definedName>
    <definedName name="xkho65" localSheetId="25">#REF!</definedName>
    <definedName name="xkho65" localSheetId="24">#REF!</definedName>
    <definedName name="xkho65" localSheetId="23">#REF!</definedName>
    <definedName name="xkho65" localSheetId="22">#REF!</definedName>
    <definedName name="xkho65" localSheetId="21">#REF!</definedName>
    <definedName name="xkho65" localSheetId="20">#REF!</definedName>
    <definedName name="xkho65" localSheetId="19">#REF!</definedName>
    <definedName name="xkho65" localSheetId="18">#REF!</definedName>
    <definedName name="xkho65" localSheetId="17">#REF!</definedName>
    <definedName name="xkho65" localSheetId="16">#REF!</definedName>
    <definedName name="xkho65" localSheetId="15">#REF!</definedName>
    <definedName name="xkho65" localSheetId="14">#REF!</definedName>
    <definedName name="xkho65" localSheetId="13">#REF!</definedName>
    <definedName name="xkho65" localSheetId="12">#REF!</definedName>
    <definedName name="xkho65" localSheetId="11">#REF!</definedName>
    <definedName name="xkho65" localSheetId="10">#REF!</definedName>
    <definedName name="xkho65" localSheetId="9">#REF!</definedName>
    <definedName name="xkho65" localSheetId="8">#REF!</definedName>
    <definedName name="xkho65" localSheetId="7">#REF!</definedName>
    <definedName name="xkho65" localSheetId="6">#REF!</definedName>
    <definedName name="xkho65" localSheetId="5">#REF!</definedName>
    <definedName name="xkho65" localSheetId="4">#REF!</definedName>
    <definedName name="xkho65" localSheetId="3">#REF!</definedName>
    <definedName name="xkho65" localSheetId="2">#REF!</definedName>
    <definedName name="xkho65" localSheetId="1">#REF!</definedName>
    <definedName name="xkho65" localSheetId="0">#REF!</definedName>
    <definedName name="xkho65">#REF!</definedName>
    <definedName name="xkho75" localSheetId="27">#REF!</definedName>
    <definedName name="xkho75" localSheetId="26">#REF!</definedName>
    <definedName name="xkho75" localSheetId="25">#REF!</definedName>
    <definedName name="xkho75" localSheetId="24">#REF!</definedName>
    <definedName name="xkho75" localSheetId="23">#REF!</definedName>
    <definedName name="xkho75" localSheetId="22">#REF!</definedName>
    <definedName name="xkho75" localSheetId="21">#REF!</definedName>
    <definedName name="xkho75" localSheetId="20">#REF!</definedName>
    <definedName name="xkho75" localSheetId="19">#REF!</definedName>
    <definedName name="xkho75" localSheetId="18">#REF!</definedName>
    <definedName name="xkho75" localSheetId="17">#REF!</definedName>
    <definedName name="xkho75" localSheetId="16">#REF!</definedName>
    <definedName name="xkho75" localSheetId="15">#REF!</definedName>
    <definedName name="xkho75" localSheetId="14">#REF!</definedName>
    <definedName name="xkho75" localSheetId="13">#REF!</definedName>
    <definedName name="xkho75" localSheetId="12">#REF!</definedName>
    <definedName name="xkho75" localSheetId="11">#REF!</definedName>
    <definedName name="xkho75" localSheetId="10">#REF!</definedName>
    <definedName name="xkho75" localSheetId="9">#REF!</definedName>
    <definedName name="xkho75" localSheetId="8">#REF!</definedName>
    <definedName name="xkho75" localSheetId="7">#REF!</definedName>
    <definedName name="xkho75" localSheetId="6">#REF!</definedName>
    <definedName name="xkho75" localSheetId="5">#REF!</definedName>
    <definedName name="xkho75" localSheetId="4">#REF!</definedName>
    <definedName name="xkho75" localSheetId="3">#REF!</definedName>
    <definedName name="xkho75" localSheetId="2">#REF!</definedName>
    <definedName name="xkho75" localSheetId="1">#REF!</definedName>
    <definedName name="xkho75" localSheetId="0">#REF!</definedName>
    <definedName name="xkho75">#REF!</definedName>
    <definedName name="xuakho254">[3]Check!$F$193:$G$377</definedName>
    <definedName name="xuatkho" localSheetId="27">[4]PH!#REF!</definedName>
    <definedName name="xuatkho" localSheetId="26">[4]PH!#REF!</definedName>
    <definedName name="xuatkho" localSheetId="25">[4]PH!#REF!</definedName>
    <definedName name="xuatkho" localSheetId="24">[4]PH!#REF!</definedName>
    <definedName name="xuatkho" localSheetId="23">[4]PH!#REF!</definedName>
    <definedName name="xuatkho" localSheetId="22">[4]PH!#REF!</definedName>
    <definedName name="xuatkho" localSheetId="21">[4]PH!#REF!</definedName>
    <definedName name="xuatkho" localSheetId="20">[4]PH!#REF!</definedName>
    <definedName name="xuatkho" localSheetId="19">[4]PH!#REF!</definedName>
    <definedName name="xuatkho" localSheetId="18">[4]PH!#REF!</definedName>
    <definedName name="xuatkho" localSheetId="17">[4]PH!#REF!</definedName>
    <definedName name="xuatkho" localSheetId="16">[4]PH!#REF!</definedName>
    <definedName name="xuatkho" localSheetId="15">[4]PH!#REF!</definedName>
    <definedName name="xuatkho" localSheetId="14">[4]PH!#REF!</definedName>
    <definedName name="xuatkho" localSheetId="13">[4]PH!#REF!</definedName>
    <definedName name="xuatkho" localSheetId="12">[4]PH!#REF!</definedName>
    <definedName name="xuatkho" localSheetId="11">[4]PH!#REF!</definedName>
    <definedName name="xuatkho" localSheetId="10">[4]PH!#REF!</definedName>
    <definedName name="xuatkho" localSheetId="9">[4]PH!#REF!</definedName>
    <definedName name="xuatkho" localSheetId="8">[4]PH!#REF!</definedName>
    <definedName name="xuatkho" localSheetId="7">[4]PH!#REF!</definedName>
    <definedName name="xuatkho" localSheetId="6">[4]PH!#REF!</definedName>
    <definedName name="xuatkho" localSheetId="5">[4]PH!#REF!</definedName>
    <definedName name="xuatkho" localSheetId="4">[4]PH!#REF!</definedName>
    <definedName name="xuatkho" localSheetId="3">[4]PH!#REF!</definedName>
    <definedName name="xuatkho" localSheetId="2">[4]PH!#REF!</definedName>
    <definedName name="xuatkho" localSheetId="1">[4]PH!#REF!</definedName>
    <definedName name="xuatkho" localSheetId="0">[4]PH!#REF!</definedName>
    <definedName name="xuatkho">[4]PH!#REF!</definedName>
    <definedName name="xuatkho25" localSheetId="27">#REF!</definedName>
    <definedName name="xuatkho25" localSheetId="26">#REF!</definedName>
    <definedName name="xuatkho25" localSheetId="25">#REF!</definedName>
    <definedName name="xuatkho25" localSheetId="24">#REF!</definedName>
    <definedName name="xuatkho25" localSheetId="23">#REF!</definedName>
    <definedName name="xuatkho25" localSheetId="22">#REF!</definedName>
    <definedName name="xuatkho25" localSheetId="21">#REF!</definedName>
    <definedName name="xuatkho25" localSheetId="20">#REF!</definedName>
    <definedName name="xuatkho25" localSheetId="19">#REF!</definedName>
    <definedName name="xuatkho25" localSheetId="18">#REF!</definedName>
    <definedName name="xuatkho25" localSheetId="17">#REF!</definedName>
    <definedName name="xuatkho25" localSheetId="16">#REF!</definedName>
    <definedName name="xuatkho25" localSheetId="15">#REF!</definedName>
    <definedName name="xuatkho25" localSheetId="14">#REF!</definedName>
    <definedName name="xuatkho25" localSheetId="13">#REF!</definedName>
    <definedName name="xuatkho25" localSheetId="12">#REF!</definedName>
    <definedName name="xuatkho25" localSheetId="11">#REF!</definedName>
    <definedName name="xuatkho25" localSheetId="10">#REF!</definedName>
    <definedName name="xuatkho25" localSheetId="9">#REF!</definedName>
    <definedName name="xuatkho25" localSheetId="8">#REF!</definedName>
    <definedName name="xuatkho25" localSheetId="7">#REF!</definedName>
    <definedName name="xuatkho25" localSheetId="6">#REF!</definedName>
    <definedName name="xuatkho25" localSheetId="5">#REF!</definedName>
    <definedName name="xuatkho25" localSheetId="4">#REF!</definedName>
    <definedName name="xuatkho25" localSheetId="3">#REF!</definedName>
    <definedName name="xuatkho25" localSheetId="2">#REF!</definedName>
    <definedName name="xuatkho25" localSheetId="1">#REF!</definedName>
    <definedName name="xuatkho25" localSheetId="0">#REF!</definedName>
    <definedName name="xuatkho25">#REF!</definedName>
    <definedName name="xuatkho45" localSheetId="27">#REF!</definedName>
    <definedName name="xuatkho45" localSheetId="26">#REF!</definedName>
    <definedName name="xuatkho45" localSheetId="25">#REF!</definedName>
    <definedName name="xuatkho45" localSheetId="24">#REF!</definedName>
    <definedName name="xuatkho45" localSheetId="23">#REF!</definedName>
    <definedName name="xuatkho45" localSheetId="22">#REF!</definedName>
    <definedName name="xuatkho45" localSheetId="21">#REF!</definedName>
    <definedName name="xuatkho45" localSheetId="20">#REF!</definedName>
    <definedName name="xuatkho45" localSheetId="19">#REF!</definedName>
    <definedName name="xuatkho45" localSheetId="18">#REF!</definedName>
    <definedName name="xuatkho45" localSheetId="17">#REF!</definedName>
    <definedName name="xuatkho45" localSheetId="16">#REF!</definedName>
    <definedName name="xuatkho45" localSheetId="15">#REF!</definedName>
    <definedName name="xuatkho45" localSheetId="14">#REF!</definedName>
    <definedName name="xuatkho45" localSheetId="13">#REF!</definedName>
    <definedName name="xuatkho45" localSheetId="12">#REF!</definedName>
    <definedName name="xuatkho45" localSheetId="11">#REF!</definedName>
    <definedName name="xuatkho45" localSheetId="10">#REF!</definedName>
    <definedName name="xuatkho45" localSheetId="9">#REF!</definedName>
    <definedName name="xuatkho45" localSheetId="8">#REF!</definedName>
    <definedName name="xuatkho45" localSheetId="7">#REF!</definedName>
    <definedName name="xuatkho45" localSheetId="6">#REF!</definedName>
    <definedName name="xuatkho45" localSheetId="5">#REF!</definedName>
    <definedName name="xuatkho45" localSheetId="4">#REF!</definedName>
    <definedName name="xuatkho45" localSheetId="3">#REF!</definedName>
    <definedName name="xuatkho45" localSheetId="2">#REF!</definedName>
    <definedName name="xuatkho45" localSheetId="1">#REF!</definedName>
    <definedName name="xuatkho45" localSheetId="0">#REF!</definedName>
    <definedName name="xuatkho45">#REF!</definedName>
    <definedName name="XUATKHO65" localSheetId="27">[4]PH!#REF!</definedName>
    <definedName name="XUATKHO65" localSheetId="26">[4]PH!#REF!</definedName>
    <definedName name="XUATKHO65" localSheetId="25">[4]PH!#REF!</definedName>
    <definedName name="XUATKHO65" localSheetId="24">[4]PH!#REF!</definedName>
    <definedName name="XUATKHO65" localSheetId="23">[4]PH!#REF!</definedName>
    <definedName name="XUATKHO65" localSheetId="22">[4]PH!#REF!</definedName>
    <definedName name="XUATKHO65" localSheetId="21">[4]PH!#REF!</definedName>
    <definedName name="XUATKHO65" localSheetId="20">[4]PH!#REF!</definedName>
    <definedName name="XUATKHO65" localSheetId="19">[4]PH!#REF!</definedName>
    <definedName name="XUATKHO65" localSheetId="18">[4]PH!#REF!</definedName>
    <definedName name="XUATKHO65" localSheetId="17">[4]PH!#REF!</definedName>
    <definedName name="XUATKHO65" localSheetId="16">[4]PH!#REF!</definedName>
    <definedName name="XUATKHO65" localSheetId="15">[4]PH!#REF!</definedName>
    <definedName name="XUATKHO65" localSheetId="14">[4]PH!#REF!</definedName>
    <definedName name="XUATKHO65" localSheetId="13">[4]PH!#REF!</definedName>
    <definedName name="XUATKHO65" localSheetId="12">[4]PH!#REF!</definedName>
    <definedName name="XUATKHO65" localSheetId="11">[4]PH!#REF!</definedName>
    <definedName name="XUATKHO65" localSheetId="10">[4]PH!#REF!</definedName>
    <definedName name="XUATKHO65" localSheetId="9">[4]PH!#REF!</definedName>
    <definedName name="XUATKHO65" localSheetId="8">[4]PH!#REF!</definedName>
    <definedName name="XUATKHO65" localSheetId="7">[4]PH!#REF!</definedName>
    <definedName name="XUATKHO65" localSheetId="6">[4]PH!#REF!</definedName>
    <definedName name="XUATKHO65" localSheetId="5">[4]PH!#REF!</definedName>
    <definedName name="XUATKHO65" localSheetId="4">[4]PH!#REF!</definedName>
    <definedName name="XUATKHO65" localSheetId="3">[4]PH!#REF!</definedName>
    <definedName name="XUATKHO65" localSheetId="2">[4]PH!#REF!</definedName>
    <definedName name="XUATKHO65" localSheetId="1">[4]PH!#REF!</definedName>
    <definedName name="XUATKHO65" localSheetId="0">[4]PH!#REF!</definedName>
    <definedName name="XUATKHO65">[4]PH!#REF!</definedName>
    <definedName name="xuatkho75" localSheetId="27">#REF!</definedName>
    <definedName name="xuatkho75" localSheetId="26">#REF!</definedName>
    <definedName name="xuatkho75" localSheetId="25">#REF!</definedName>
    <definedName name="xuatkho75" localSheetId="24">#REF!</definedName>
    <definedName name="xuatkho75" localSheetId="23">#REF!</definedName>
    <definedName name="xuatkho75" localSheetId="22">#REF!</definedName>
    <definedName name="xuatkho75" localSheetId="21">#REF!</definedName>
    <definedName name="xuatkho75" localSheetId="20">#REF!</definedName>
    <definedName name="xuatkho75" localSheetId="19">#REF!</definedName>
    <definedName name="xuatkho75" localSheetId="18">#REF!</definedName>
    <definedName name="xuatkho75" localSheetId="17">#REF!</definedName>
    <definedName name="xuatkho75" localSheetId="16">#REF!</definedName>
    <definedName name="xuatkho75" localSheetId="15">#REF!</definedName>
    <definedName name="xuatkho75" localSheetId="14">#REF!</definedName>
    <definedName name="xuatkho75" localSheetId="13">#REF!</definedName>
    <definedName name="xuatkho75" localSheetId="12">#REF!</definedName>
    <definedName name="xuatkho75" localSheetId="11">#REF!</definedName>
    <definedName name="xuatkho75" localSheetId="10">#REF!</definedName>
    <definedName name="xuatkho75" localSheetId="9">#REF!</definedName>
    <definedName name="xuatkho75" localSheetId="8">#REF!</definedName>
    <definedName name="xuatkho75" localSheetId="7">#REF!</definedName>
    <definedName name="xuatkho75" localSheetId="6">#REF!</definedName>
    <definedName name="xuatkho75" localSheetId="5">#REF!</definedName>
    <definedName name="xuatkho75" localSheetId="4">#REF!</definedName>
    <definedName name="xuatkho75" localSheetId="3">#REF!</definedName>
    <definedName name="xuatkho75" localSheetId="2">#REF!</definedName>
    <definedName name="xuatkho75" localSheetId="1">#REF!</definedName>
    <definedName name="xuatkho75" localSheetId="0">#REF!</definedName>
    <definedName name="xuatkho75">#REF!</definedName>
    <definedName name="xuatton1605" localSheetId="27">#REF!</definedName>
    <definedName name="xuatton1605" localSheetId="26">#REF!</definedName>
    <definedName name="xuatton1605" localSheetId="25">#REF!</definedName>
    <definedName name="xuatton1605" localSheetId="24">#REF!</definedName>
    <definedName name="xuatton1605" localSheetId="23">#REF!</definedName>
    <definedName name="xuatton1605" localSheetId="22">#REF!</definedName>
    <definedName name="xuatton1605" localSheetId="21">#REF!</definedName>
    <definedName name="xuatton1605" localSheetId="20">#REF!</definedName>
    <definedName name="xuatton1605" localSheetId="19">#REF!</definedName>
    <definedName name="xuatton1605" localSheetId="18">#REF!</definedName>
    <definedName name="xuatton1605" localSheetId="17">#REF!</definedName>
    <definedName name="xuatton1605" localSheetId="16">#REF!</definedName>
    <definedName name="xuatton1605" localSheetId="15">#REF!</definedName>
    <definedName name="xuatton1605" localSheetId="14">#REF!</definedName>
    <definedName name="xuatton1605" localSheetId="13">#REF!</definedName>
    <definedName name="xuatton1605" localSheetId="12">#REF!</definedName>
    <definedName name="xuatton1605" localSheetId="11">#REF!</definedName>
    <definedName name="xuatton1605" localSheetId="10">#REF!</definedName>
    <definedName name="xuatton1605" localSheetId="9">#REF!</definedName>
    <definedName name="xuatton1605" localSheetId="8">#REF!</definedName>
    <definedName name="xuatton1605" localSheetId="7">#REF!</definedName>
    <definedName name="xuatton1605" localSheetId="6">#REF!</definedName>
    <definedName name="xuatton1605" localSheetId="5">#REF!</definedName>
    <definedName name="xuatton1605" localSheetId="4">#REF!</definedName>
    <definedName name="xuatton1605" localSheetId="3">#REF!</definedName>
    <definedName name="xuatton1605" localSheetId="2">#REF!</definedName>
    <definedName name="xuatton1605" localSheetId="1">#REF!</definedName>
    <definedName name="xuatton1605" localSheetId="0">#REF!</definedName>
    <definedName name="xuatton160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1" l="1"/>
  <c r="P14" i="31"/>
  <c r="O14" i="31"/>
  <c r="N14" i="31"/>
  <c r="A14" i="31"/>
  <c r="R13" i="31"/>
  <c r="P13" i="31"/>
  <c r="O13" i="31"/>
  <c r="N13" i="31"/>
  <c r="A13" i="31"/>
  <c r="R12" i="31"/>
  <c r="Q12" i="31"/>
  <c r="P12" i="31"/>
  <c r="O12" i="31"/>
  <c r="N12" i="31"/>
  <c r="A12" i="31"/>
  <c r="R11" i="31"/>
  <c r="Q11" i="31"/>
  <c r="P11" i="31"/>
  <c r="O11" i="31"/>
  <c r="N11" i="31"/>
  <c r="A11" i="31"/>
  <c r="R10" i="31"/>
  <c r="Q10" i="31"/>
  <c r="P10" i="31"/>
  <c r="O10" i="31"/>
  <c r="N10" i="31"/>
  <c r="A10" i="31"/>
  <c r="R9" i="31"/>
  <c r="Q9" i="31"/>
  <c r="P9" i="31"/>
  <c r="O9" i="31"/>
  <c r="N9" i="31"/>
  <c r="A9" i="31"/>
  <c r="M15" i="30"/>
  <c r="P14" i="30"/>
  <c r="O14" i="30"/>
  <c r="N14" i="30"/>
  <c r="A14" i="30"/>
  <c r="R13" i="30"/>
  <c r="P13" i="30"/>
  <c r="O13" i="30"/>
  <c r="N13" i="30"/>
  <c r="A13" i="30"/>
  <c r="R12" i="30"/>
  <c r="Q12" i="30"/>
  <c r="P12" i="30"/>
  <c r="O12" i="30"/>
  <c r="N12" i="30"/>
  <c r="A12" i="30"/>
  <c r="R11" i="30"/>
  <c r="Q11" i="30"/>
  <c r="P11" i="30"/>
  <c r="O11" i="30"/>
  <c r="N11" i="30"/>
  <c r="A11" i="30"/>
  <c r="R10" i="30"/>
  <c r="Q10" i="30"/>
  <c r="P10" i="30"/>
  <c r="O10" i="30"/>
  <c r="N10" i="30"/>
  <c r="A10" i="30"/>
  <c r="R9" i="30"/>
  <c r="Q9" i="30"/>
  <c r="P9" i="30"/>
  <c r="O9" i="30"/>
  <c r="N9" i="30"/>
  <c r="A9" i="30"/>
  <c r="M14" i="29"/>
  <c r="R13" i="29"/>
  <c r="Q13" i="29"/>
  <c r="P13" i="29"/>
  <c r="O13" i="29"/>
  <c r="N13" i="29"/>
  <c r="A13" i="29"/>
  <c r="R12" i="29"/>
  <c r="Q12" i="29"/>
  <c r="P12" i="29"/>
  <c r="O12" i="29"/>
  <c r="N12" i="29"/>
  <c r="A12" i="29"/>
  <c r="R11" i="29"/>
  <c r="Q11" i="29"/>
  <c r="P11" i="29"/>
  <c r="O11" i="29"/>
  <c r="N11" i="29"/>
  <c r="A11" i="29"/>
  <c r="R10" i="29"/>
  <c r="Q10" i="29"/>
  <c r="P10" i="29"/>
  <c r="O10" i="29"/>
  <c r="N10" i="29"/>
  <c r="A10" i="29"/>
  <c r="R9" i="29"/>
  <c r="Q9" i="29"/>
  <c r="P9" i="29"/>
  <c r="O9" i="29"/>
  <c r="N9" i="29"/>
  <c r="A9" i="29"/>
  <c r="M15" i="28"/>
  <c r="P14" i="28"/>
  <c r="O14" i="28"/>
  <c r="N14" i="28"/>
  <c r="A14" i="28"/>
  <c r="R13" i="28"/>
  <c r="Q13" i="28"/>
  <c r="P13" i="28"/>
  <c r="O13" i="28"/>
  <c r="N13" i="28"/>
  <c r="A13" i="28"/>
  <c r="R12" i="28"/>
  <c r="Q12" i="28"/>
  <c r="P12" i="28"/>
  <c r="O12" i="28"/>
  <c r="N12" i="28"/>
  <c r="A12" i="28"/>
  <c r="R11" i="28"/>
  <c r="Q11" i="28"/>
  <c r="P11" i="28"/>
  <c r="O11" i="28"/>
  <c r="N11" i="28"/>
  <c r="A11" i="28"/>
  <c r="R10" i="28"/>
  <c r="Q10" i="28"/>
  <c r="P10" i="28"/>
  <c r="O10" i="28"/>
  <c r="N10" i="28"/>
  <c r="A10" i="28"/>
  <c r="R9" i="28"/>
  <c r="Q9" i="28"/>
  <c r="P9" i="28"/>
  <c r="O9" i="28"/>
  <c r="N9" i="28"/>
  <c r="A9" i="28"/>
  <c r="M14" i="27"/>
  <c r="R13" i="27"/>
  <c r="Q13" i="27"/>
  <c r="P13" i="27"/>
  <c r="O13" i="27"/>
  <c r="N13" i="27"/>
  <c r="A13" i="27"/>
  <c r="R12" i="27"/>
  <c r="Q12" i="27"/>
  <c r="P12" i="27"/>
  <c r="O12" i="27"/>
  <c r="N12" i="27"/>
  <c r="A12" i="27"/>
  <c r="R11" i="27"/>
  <c r="Q11" i="27"/>
  <c r="P11" i="27"/>
  <c r="O11" i="27"/>
  <c r="N11" i="27"/>
  <c r="A11" i="27"/>
  <c r="R10" i="27"/>
  <c r="Q10" i="27"/>
  <c r="P10" i="27"/>
  <c r="O10" i="27"/>
  <c r="N10" i="27"/>
  <c r="A10" i="27"/>
  <c r="R9" i="27"/>
  <c r="Q9" i="27"/>
  <c r="P9" i="27"/>
  <c r="O9" i="27"/>
  <c r="N9" i="27"/>
  <c r="A9" i="27"/>
  <c r="M15" i="26"/>
  <c r="P14" i="26"/>
  <c r="O14" i="26"/>
  <c r="N14" i="26"/>
  <c r="A14" i="26"/>
  <c r="R13" i="26"/>
  <c r="Q13" i="26"/>
  <c r="P13" i="26"/>
  <c r="O13" i="26"/>
  <c r="N13" i="26"/>
  <c r="A13" i="26"/>
  <c r="R12" i="26"/>
  <c r="Q12" i="26"/>
  <c r="P12" i="26"/>
  <c r="O12" i="26"/>
  <c r="N12" i="26"/>
  <c r="A12" i="26"/>
  <c r="R11" i="26"/>
  <c r="Q11" i="26"/>
  <c r="P11" i="26"/>
  <c r="O11" i="26"/>
  <c r="N11" i="26"/>
  <c r="A11" i="26"/>
  <c r="R10" i="26"/>
  <c r="Q10" i="26"/>
  <c r="P10" i="26"/>
  <c r="O10" i="26"/>
  <c r="N10" i="26"/>
  <c r="A10" i="26"/>
  <c r="R9" i="26"/>
  <c r="Q9" i="26"/>
  <c r="P9" i="26"/>
  <c r="O9" i="26"/>
  <c r="N9" i="26"/>
  <c r="A9" i="26"/>
  <c r="M15" i="25"/>
  <c r="P14" i="25"/>
  <c r="O14" i="25"/>
  <c r="N14" i="25"/>
  <c r="A14" i="25"/>
  <c r="R13" i="25"/>
  <c r="Q13" i="25"/>
  <c r="P13" i="25"/>
  <c r="O13" i="25"/>
  <c r="N13" i="25"/>
  <c r="A13" i="25"/>
  <c r="R12" i="25"/>
  <c r="Q12" i="25"/>
  <c r="P12" i="25"/>
  <c r="O12" i="25"/>
  <c r="N12" i="25"/>
  <c r="A12" i="25"/>
  <c r="R11" i="25"/>
  <c r="Q11" i="25"/>
  <c r="P11" i="25"/>
  <c r="O11" i="25"/>
  <c r="N11" i="25"/>
  <c r="A11" i="25"/>
  <c r="R10" i="25"/>
  <c r="Q10" i="25"/>
  <c r="P10" i="25"/>
  <c r="O10" i="25"/>
  <c r="N10" i="25"/>
  <c r="A10" i="25"/>
  <c r="R9" i="25"/>
  <c r="Q9" i="25"/>
  <c r="P9" i="25"/>
  <c r="O9" i="25"/>
  <c r="N9" i="25"/>
  <c r="A9" i="25"/>
  <c r="M14" i="24"/>
  <c r="R13" i="24"/>
  <c r="P13" i="24"/>
  <c r="O13" i="24"/>
  <c r="N13" i="24"/>
  <c r="A13" i="24"/>
  <c r="R12" i="24"/>
  <c r="Q12" i="24"/>
  <c r="P12" i="24"/>
  <c r="O12" i="24"/>
  <c r="N12" i="24"/>
  <c r="A12" i="24"/>
  <c r="R11" i="24"/>
  <c r="Q11" i="24"/>
  <c r="P11" i="24"/>
  <c r="O11" i="24"/>
  <c r="N11" i="24"/>
  <c r="A11" i="24"/>
  <c r="R10" i="24"/>
  <c r="Q10" i="24"/>
  <c r="P10" i="24"/>
  <c r="O10" i="24"/>
  <c r="N10" i="24"/>
  <c r="A10" i="24"/>
  <c r="R9" i="24"/>
  <c r="Q9" i="24"/>
  <c r="P9" i="24"/>
  <c r="O9" i="24"/>
  <c r="N9" i="24"/>
  <c r="A9" i="24"/>
  <c r="M15" i="23"/>
  <c r="P14" i="23"/>
  <c r="O14" i="23"/>
  <c r="N14" i="23"/>
  <c r="A14" i="23"/>
  <c r="R13" i="23"/>
  <c r="Q13" i="23"/>
  <c r="P13" i="23"/>
  <c r="O13" i="23"/>
  <c r="N13" i="23"/>
  <c r="A13" i="23"/>
  <c r="R12" i="23"/>
  <c r="Q12" i="23"/>
  <c r="P12" i="23"/>
  <c r="O12" i="23"/>
  <c r="N12" i="23"/>
  <c r="A12" i="23"/>
  <c r="R11" i="23"/>
  <c r="Q11" i="23"/>
  <c r="P11" i="23"/>
  <c r="O11" i="23"/>
  <c r="N11" i="23"/>
  <c r="A11" i="23"/>
  <c r="R10" i="23"/>
  <c r="Q10" i="23"/>
  <c r="P10" i="23"/>
  <c r="O10" i="23"/>
  <c r="N10" i="23"/>
  <c r="A10" i="23"/>
  <c r="R9" i="23"/>
  <c r="Q9" i="23"/>
  <c r="P9" i="23"/>
  <c r="O9" i="23"/>
  <c r="N9" i="23"/>
  <c r="A9" i="23"/>
  <c r="M15" i="22"/>
  <c r="P14" i="22"/>
  <c r="O14" i="22"/>
  <c r="N14" i="22"/>
  <c r="A14" i="22"/>
  <c r="R13" i="22"/>
  <c r="P13" i="22"/>
  <c r="O13" i="22"/>
  <c r="N13" i="22"/>
  <c r="A13" i="22"/>
  <c r="R12" i="22"/>
  <c r="Q12" i="22"/>
  <c r="P12" i="22"/>
  <c r="O12" i="22"/>
  <c r="N12" i="22"/>
  <c r="A12" i="22"/>
  <c r="R11" i="22"/>
  <c r="Q11" i="22"/>
  <c r="P11" i="22"/>
  <c r="O11" i="22"/>
  <c r="N11" i="22"/>
  <c r="A11" i="22"/>
  <c r="R10" i="22"/>
  <c r="Q10" i="22"/>
  <c r="P10" i="22"/>
  <c r="O10" i="22"/>
  <c r="N10" i="22"/>
  <c r="A10" i="22"/>
  <c r="R9" i="22"/>
  <c r="Q9" i="22"/>
  <c r="P9" i="22"/>
  <c r="O9" i="22"/>
  <c r="N9" i="22"/>
  <c r="A9" i="22"/>
  <c r="M14" i="21"/>
  <c r="R13" i="21"/>
  <c r="Q13" i="21"/>
  <c r="P13" i="21"/>
  <c r="O13" i="21"/>
  <c r="N13" i="21"/>
  <c r="A13" i="21"/>
  <c r="R12" i="21"/>
  <c r="P12" i="21"/>
  <c r="O12" i="21"/>
  <c r="N12" i="21"/>
  <c r="A12" i="21"/>
  <c r="R11" i="21"/>
  <c r="Q11" i="21"/>
  <c r="P11" i="21"/>
  <c r="O11" i="21"/>
  <c r="N11" i="21"/>
  <c r="A11" i="21"/>
  <c r="R10" i="21"/>
  <c r="Q10" i="21"/>
  <c r="P10" i="21"/>
  <c r="O10" i="21"/>
  <c r="N10" i="21"/>
  <c r="A10" i="21"/>
  <c r="R9" i="21"/>
  <c r="Q9" i="21"/>
  <c r="P9" i="21"/>
  <c r="O9" i="21"/>
  <c r="N9" i="21"/>
  <c r="A9" i="21"/>
  <c r="M15" i="20"/>
  <c r="R14" i="20"/>
  <c r="Q14" i="20"/>
  <c r="P14" i="20"/>
  <c r="O14" i="20"/>
  <c r="N14" i="20"/>
  <c r="A14" i="20"/>
  <c r="R13" i="20"/>
  <c r="Q13" i="20"/>
  <c r="P13" i="20"/>
  <c r="O13" i="20"/>
  <c r="N13" i="20"/>
  <c r="A13" i="20"/>
  <c r="R12" i="20"/>
  <c r="Q12" i="20"/>
  <c r="P12" i="20"/>
  <c r="O12" i="20"/>
  <c r="N12" i="20"/>
  <c r="A12" i="20"/>
  <c r="R11" i="20"/>
  <c r="Q11" i="20"/>
  <c r="P11" i="20"/>
  <c r="O11" i="20"/>
  <c r="N11" i="20"/>
  <c r="A11" i="20"/>
  <c r="R10" i="20"/>
  <c r="Q10" i="20"/>
  <c r="P10" i="20"/>
  <c r="O10" i="20"/>
  <c r="N10" i="20"/>
  <c r="A10" i="20"/>
  <c r="R9" i="20"/>
  <c r="Q9" i="20"/>
  <c r="P9" i="20"/>
  <c r="O9" i="20"/>
  <c r="N9" i="20"/>
  <c r="A9" i="20"/>
  <c r="M15" i="19"/>
  <c r="R14" i="19"/>
  <c r="Q14" i="19"/>
  <c r="S14" i="19" s="1"/>
  <c r="P14" i="19"/>
  <c r="O14" i="19"/>
  <c r="N14" i="19"/>
  <c r="A14" i="19"/>
  <c r="R13" i="19"/>
  <c r="P13" i="19"/>
  <c r="O13" i="19"/>
  <c r="N13" i="19"/>
  <c r="A13" i="19"/>
  <c r="R12" i="19"/>
  <c r="Q12" i="19"/>
  <c r="P12" i="19"/>
  <c r="O12" i="19"/>
  <c r="N12" i="19"/>
  <c r="A12" i="19"/>
  <c r="R11" i="19"/>
  <c r="Q11" i="19"/>
  <c r="P11" i="19"/>
  <c r="O11" i="19"/>
  <c r="N11" i="19"/>
  <c r="A11" i="19"/>
  <c r="R10" i="19"/>
  <c r="Q10" i="19"/>
  <c r="P10" i="19"/>
  <c r="O10" i="19"/>
  <c r="N10" i="19"/>
  <c r="A10" i="19"/>
  <c r="R9" i="19"/>
  <c r="Q9" i="19"/>
  <c r="P9" i="19"/>
  <c r="O9" i="19"/>
  <c r="N9" i="19"/>
  <c r="A9" i="19"/>
  <c r="M14" i="18"/>
  <c r="R13" i="18"/>
  <c r="Q13" i="18"/>
  <c r="P13" i="18"/>
  <c r="O13" i="18"/>
  <c r="N13" i="18"/>
  <c r="A13" i="18"/>
  <c r="R12" i="18"/>
  <c r="P12" i="18"/>
  <c r="O12" i="18"/>
  <c r="N12" i="18"/>
  <c r="A12" i="18"/>
  <c r="R11" i="18"/>
  <c r="Q11" i="18"/>
  <c r="P11" i="18"/>
  <c r="O11" i="18"/>
  <c r="N11" i="18"/>
  <c r="A11" i="18"/>
  <c r="R10" i="18"/>
  <c r="Q10" i="18"/>
  <c r="P10" i="18"/>
  <c r="O10" i="18"/>
  <c r="N10" i="18"/>
  <c r="A10" i="18"/>
  <c r="R9" i="18"/>
  <c r="Q9" i="18"/>
  <c r="P9" i="18"/>
  <c r="O9" i="18"/>
  <c r="N9" i="18"/>
  <c r="A9" i="18"/>
  <c r="M15" i="17"/>
  <c r="R14" i="17"/>
  <c r="Q14" i="17"/>
  <c r="P14" i="17"/>
  <c r="O14" i="17"/>
  <c r="N14" i="17"/>
  <c r="A14" i="17"/>
  <c r="R13" i="17"/>
  <c r="P13" i="17"/>
  <c r="O13" i="17"/>
  <c r="N13" i="17"/>
  <c r="A13" i="17"/>
  <c r="R12" i="17"/>
  <c r="Q12" i="17"/>
  <c r="P12" i="17"/>
  <c r="O12" i="17"/>
  <c r="N12" i="17"/>
  <c r="A12" i="17"/>
  <c r="R11" i="17"/>
  <c r="Q11" i="17"/>
  <c r="P11" i="17"/>
  <c r="O11" i="17"/>
  <c r="N11" i="17"/>
  <c r="A11" i="17"/>
  <c r="R10" i="17"/>
  <c r="Q10" i="17"/>
  <c r="P10" i="17"/>
  <c r="O10" i="17"/>
  <c r="N10" i="17"/>
  <c r="A10" i="17"/>
  <c r="R9" i="17"/>
  <c r="Q9" i="17"/>
  <c r="P9" i="17"/>
  <c r="O9" i="17"/>
  <c r="N9" i="17"/>
  <c r="A9" i="17"/>
  <c r="M15" i="16"/>
  <c r="R14" i="16"/>
  <c r="Q14" i="16"/>
  <c r="P14" i="16"/>
  <c r="O14" i="16"/>
  <c r="N14" i="16"/>
  <c r="A14" i="16"/>
  <c r="R13" i="16"/>
  <c r="Q13" i="16"/>
  <c r="P13" i="16"/>
  <c r="O13" i="16"/>
  <c r="N13" i="16"/>
  <c r="A13" i="16"/>
  <c r="R12" i="16"/>
  <c r="Q12" i="16"/>
  <c r="P12" i="16"/>
  <c r="O12" i="16"/>
  <c r="N12" i="16"/>
  <c r="A12" i="16"/>
  <c r="R11" i="16"/>
  <c r="Q11" i="16"/>
  <c r="P11" i="16"/>
  <c r="O11" i="16"/>
  <c r="N11" i="16"/>
  <c r="A11" i="16"/>
  <c r="R10" i="16"/>
  <c r="Q10" i="16"/>
  <c r="P10" i="16"/>
  <c r="O10" i="16"/>
  <c r="N10" i="16"/>
  <c r="A10" i="16"/>
  <c r="R9" i="16"/>
  <c r="Q9" i="16"/>
  <c r="P9" i="16"/>
  <c r="O9" i="16"/>
  <c r="N9" i="16"/>
  <c r="A9" i="16"/>
  <c r="M15" i="15"/>
  <c r="R14" i="15"/>
  <c r="Q14" i="15"/>
  <c r="P14" i="15"/>
  <c r="O14" i="15"/>
  <c r="N14" i="15"/>
  <c r="A14" i="15"/>
  <c r="R13" i="15"/>
  <c r="Q13" i="15"/>
  <c r="P13" i="15"/>
  <c r="O13" i="15"/>
  <c r="N13" i="15"/>
  <c r="A13" i="15"/>
  <c r="R12" i="15"/>
  <c r="Q12" i="15"/>
  <c r="P12" i="15"/>
  <c r="O12" i="15"/>
  <c r="N12" i="15"/>
  <c r="A12" i="15"/>
  <c r="R11" i="15"/>
  <c r="Q11" i="15"/>
  <c r="P11" i="15"/>
  <c r="O11" i="15"/>
  <c r="N11" i="15"/>
  <c r="A11" i="15"/>
  <c r="R10" i="15"/>
  <c r="Q10" i="15"/>
  <c r="P10" i="15"/>
  <c r="O10" i="15"/>
  <c r="N10" i="15"/>
  <c r="A10" i="15"/>
  <c r="R9" i="15"/>
  <c r="Q9" i="15"/>
  <c r="P9" i="15"/>
  <c r="O9" i="15"/>
  <c r="N9" i="15"/>
  <c r="A9" i="15"/>
  <c r="M15" i="14"/>
  <c r="R14" i="14"/>
  <c r="Q14" i="14"/>
  <c r="P14" i="14"/>
  <c r="O14" i="14"/>
  <c r="N14" i="14"/>
  <c r="A14" i="14"/>
  <c r="R13" i="14"/>
  <c r="Q13" i="14"/>
  <c r="P13" i="14"/>
  <c r="O13" i="14"/>
  <c r="N13" i="14"/>
  <c r="A13" i="14"/>
  <c r="R12" i="14"/>
  <c r="Q12" i="14"/>
  <c r="P12" i="14"/>
  <c r="O12" i="14"/>
  <c r="N12" i="14"/>
  <c r="A12" i="14"/>
  <c r="R11" i="14"/>
  <c r="Q11" i="14"/>
  <c r="P11" i="14"/>
  <c r="O11" i="14"/>
  <c r="N11" i="14"/>
  <c r="A11" i="14"/>
  <c r="R10" i="14"/>
  <c r="Q10" i="14"/>
  <c r="P10" i="14"/>
  <c r="O10" i="14"/>
  <c r="N10" i="14"/>
  <c r="A10" i="14"/>
  <c r="R9" i="14"/>
  <c r="Q9" i="14"/>
  <c r="P9" i="14"/>
  <c r="O9" i="14"/>
  <c r="N9" i="14"/>
  <c r="A9" i="14"/>
  <c r="M14" i="13"/>
  <c r="R13" i="13"/>
  <c r="Q13" i="13"/>
  <c r="P13" i="13"/>
  <c r="O13" i="13"/>
  <c r="N13" i="13"/>
  <c r="A13" i="13"/>
  <c r="R12" i="13"/>
  <c r="Q12" i="13"/>
  <c r="P12" i="13"/>
  <c r="O12" i="13"/>
  <c r="N12" i="13"/>
  <c r="A12" i="13"/>
  <c r="R11" i="13"/>
  <c r="Q11" i="13"/>
  <c r="P11" i="13"/>
  <c r="O11" i="13"/>
  <c r="N11" i="13"/>
  <c r="A11" i="13"/>
  <c r="R10" i="13"/>
  <c r="Q10" i="13"/>
  <c r="P10" i="13"/>
  <c r="O10" i="13"/>
  <c r="N10" i="13"/>
  <c r="A10" i="13"/>
  <c r="R9" i="13"/>
  <c r="Q9" i="13"/>
  <c r="P9" i="13"/>
  <c r="O9" i="13"/>
  <c r="N9" i="13"/>
  <c r="A9" i="13"/>
  <c r="M15" i="12"/>
  <c r="R14" i="12"/>
  <c r="Q14" i="12"/>
  <c r="P14" i="12"/>
  <c r="O14" i="12"/>
  <c r="N14" i="12"/>
  <c r="A14" i="12"/>
  <c r="R13" i="12"/>
  <c r="Q13" i="12"/>
  <c r="P13" i="12"/>
  <c r="O13" i="12"/>
  <c r="N13" i="12"/>
  <c r="A13" i="12"/>
  <c r="R12" i="12"/>
  <c r="Q12" i="12"/>
  <c r="P12" i="12"/>
  <c r="O12" i="12"/>
  <c r="N12" i="12"/>
  <c r="A12" i="12"/>
  <c r="R11" i="12"/>
  <c r="Q11" i="12"/>
  <c r="P11" i="12"/>
  <c r="O11" i="12"/>
  <c r="N11" i="12"/>
  <c r="A11" i="12"/>
  <c r="R10" i="12"/>
  <c r="Q10" i="12"/>
  <c r="P10" i="12"/>
  <c r="O10" i="12"/>
  <c r="N10" i="12"/>
  <c r="A10" i="12"/>
  <c r="R9" i="12"/>
  <c r="Q9" i="12"/>
  <c r="P9" i="12"/>
  <c r="O9" i="12"/>
  <c r="N9" i="12"/>
  <c r="A9" i="12"/>
  <c r="M15" i="11"/>
  <c r="R14" i="11"/>
  <c r="P14" i="11"/>
  <c r="O14" i="11"/>
  <c r="N14" i="11"/>
  <c r="A14" i="11"/>
  <c r="R13" i="11"/>
  <c r="Q13" i="11"/>
  <c r="P13" i="11"/>
  <c r="O13" i="11"/>
  <c r="N13" i="11"/>
  <c r="A13" i="11"/>
  <c r="R12" i="11"/>
  <c r="Q12" i="11"/>
  <c r="P12" i="11"/>
  <c r="O12" i="11"/>
  <c r="N12" i="11"/>
  <c r="A12" i="11"/>
  <c r="R11" i="11"/>
  <c r="Q11" i="11"/>
  <c r="P11" i="11"/>
  <c r="O11" i="11"/>
  <c r="N11" i="11"/>
  <c r="A11" i="11"/>
  <c r="R10" i="11"/>
  <c r="Q10" i="11"/>
  <c r="P10" i="11"/>
  <c r="O10" i="11"/>
  <c r="N10" i="11"/>
  <c r="A10" i="11"/>
  <c r="R9" i="11"/>
  <c r="Q9" i="11"/>
  <c r="P9" i="11"/>
  <c r="O9" i="11"/>
  <c r="N9" i="11"/>
  <c r="A9" i="11"/>
  <c r="M15" i="10"/>
  <c r="R14" i="10"/>
  <c r="Q14" i="10"/>
  <c r="P14" i="10"/>
  <c r="O14" i="10"/>
  <c r="N14" i="10"/>
  <c r="A14" i="10"/>
  <c r="R13" i="10"/>
  <c r="Q13" i="10"/>
  <c r="P13" i="10"/>
  <c r="O13" i="10"/>
  <c r="N13" i="10"/>
  <c r="A13" i="10"/>
  <c r="R12" i="10"/>
  <c r="Q12" i="10"/>
  <c r="P12" i="10"/>
  <c r="O12" i="10"/>
  <c r="N12" i="10"/>
  <c r="A12" i="10"/>
  <c r="R11" i="10"/>
  <c r="Q11" i="10"/>
  <c r="P11" i="10"/>
  <c r="O11" i="10"/>
  <c r="N11" i="10"/>
  <c r="A11" i="10"/>
  <c r="R10" i="10"/>
  <c r="Q10" i="10"/>
  <c r="P10" i="10"/>
  <c r="O10" i="10"/>
  <c r="N10" i="10"/>
  <c r="A10" i="10"/>
  <c r="R9" i="10"/>
  <c r="Q9" i="10"/>
  <c r="P9" i="10"/>
  <c r="O9" i="10"/>
  <c r="N9" i="10"/>
  <c r="A9" i="10"/>
  <c r="M15" i="9"/>
  <c r="R14" i="9"/>
  <c r="Q14" i="9"/>
  <c r="P14" i="9"/>
  <c r="O14" i="9"/>
  <c r="N14" i="9"/>
  <c r="A14" i="9"/>
  <c r="R13" i="9"/>
  <c r="Q13" i="9"/>
  <c r="P13" i="9"/>
  <c r="O13" i="9"/>
  <c r="N13" i="9"/>
  <c r="A13" i="9"/>
  <c r="R12" i="9"/>
  <c r="Q12" i="9"/>
  <c r="P12" i="9"/>
  <c r="O12" i="9"/>
  <c r="N12" i="9"/>
  <c r="A12" i="9"/>
  <c r="R11" i="9"/>
  <c r="Q11" i="9"/>
  <c r="P11" i="9"/>
  <c r="O11" i="9"/>
  <c r="N11" i="9"/>
  <c r="A11" i="9"/>
  <c r="R10" i="9"/>
  <c r="Q10" i="9"/>
  <c r="P10" i="9"/>
  <c r="O10" i="9"/>
  <c r="N10" i="9"/>
  <c r="A10" i="9"/>
  <c r="R9" i="9"/>
  <c r="Q9" i="9"/>
  <c r="P9" i="9"/>
  <c r="O9" i="9"/>
  <c r="N9" i="9"/>
  <c r="A9" i="9"/>
  <c r="M15" i="8"/>
  <c r="R14" i="8"/>
  <c r="Q14" i="8"/>
  <c r="P14" i="8"/>
  <c r="O14" i="8"/>
  <c r="N14" i="8"/>
  <c r="A14" i="8"/>
  <c r="R13" i="8"/>
  <c r="Q13" i="8"/>
  <c r="P13" i="8"/>
  <c r="O13" i="8"/>
  <c r="N13" i="8"/>
  <c r="A13" i="8"/>
  <c r="R12" i="8"/>
  <c r="Q12" i="8"/>
  <c r="P12" i="8"/>
  <c r="O12" i="8"/>
  <c r="N12" i="8"/>
  <c r="A12" i="8"/>
  <c r="R11" i="8"/>
  <c r="Q11" i="8"/>
  <c r="P11" i="8"/>
  <c r="O11" i="8"/>
  <c r="N11" i="8"/>
  <c r="A11" i="8"/>
  <c r="R10" i="8"/>
  <c r="Q10" i="8"/>
  <c r="P10" i="8"/>
  <c r="O10" i="8"/>
  <c r="N10" i="8"/>
  <c r="A10" i="8"/>
  <c r="R9" i="8"/>
  <c r="Q9" i="8"/>
  <c r="P9" i="8"/>
  <c r="O9" i="8"/>
  <c r="N9" i="8"/>
  <c r="A9" i="8"/>
  <c r="M15" i="7"/>
  <c r="R14" i="7"/>
  <c r="Q14" i="7"/>
  <c r="P14" i="7"/>
  <c r="O14" i="7"/>
  <c r="N14" i="7"/>
  <c r="A14" i="7"/>
  <c r="R13" i="7"/>
  <c r="Q13" i="7"/>
  <c r="P13" i="7"/>
  <c r="O13" i="7"/>
  <c r="N13" i="7"/>
  <c r="A13" i="7"/>
  <c r="R12" i="7"/>
  <c r="Q12" i="7"/>
  <c r="P12" i="7"/>
  <c r="O12" i="7"/>
  <c r="N12" i="7"/>
  <c r="A12" i="7"/>
  <c r="R11" i="7"/>
  <c r="Q11" i="7"/>
  <c r="P11" i="7"/>
  <c r="O11" i="7"/>
  <c r="N11" i="7"/>
  <c r="A11" i="7"/>
  <c r="R10" i="7"/>
  <c r="Q10" i="7"/>
  <c r="P10" i="7"/>
  <c r="O10" i="7"/>
  <c r="N10" i="7"/>
  <c r="A10" i="7"/>
  <c r="R9" i="7"/>
  <c r="Q9" i="7"/>
  <c r="P9" i="7"/>
  <c r="O9" i="7"/>
  <c r="N9" i="7"/>
  <c r="A9" i="7"/>
  <c r="M15" i="6"/>
  <c r="R14" i="6"/>
  <c r="P14" i="6"/>
  <c r="O14" i="6"/>
  <c r="N14" i="6"/>
  <c r="A14" i="6"/>
  <c r="R13" i="6"/>
  <c r="Q13" i="6"/>
  <c r="P13" i="6"/>
  <c r="O13" i="6"/>
  <c r="N13" i="6"/>
  <c r="A13" i="6"/>
  <c r="R12" i="6"/>
  <c r="Q12" i="6"/>
  <c r="P12" i="6"/>
  <c r="O12" i="6"/>
  <c r="N12" i="6"/>
  <c r="A12" i="6"/>
  <c r="R11" i="6"/>
  <c r="Q11" i="6"/>
  <c r="P11" i="6"/>
  <c r="O11" i="6"/>
  <c r="N11" i="6"/>
  <c r="A11" i="6"/>
  <c r="R10" i="6"/>
  <c r="Q10" i="6"/>
  <c r="P10" i="6"/>
  <c r="O10" i="6"/>
  <c r="N10" i="6"/>
  <c r="A10" i="6"/>
  <c r="R9" i="6"/>
  <c r="Q9" i="6"/>
  <c r="P9" i="6"/>
  <c r="O9" i="6"/>
  <c r="N9" i="6"/>
  <c r="A9" i="6"/>
  <c r="M15" i="5"/>
  <c r="R14" i="5"/>
  <c r="Q14" i="5"/>
  <c r="P14" i="5"/>
  <c r="O14" i="5"/>
  <c r="N14" i="5"/>
  <c r="A14" i="5"/>
  <c r="R13" i="5"/>
  <c r="Q13" i="5"/>
  <c r="P13" i="5"/>
  <c r="O13" i="5"/>
  <c r="N13" i="5"/>
  <c r="A13" i="5"/>
  <c r="R12" i="5"/>
  <c r="Q12" i="5"/>
  <c r="P12" i="5"/>
  <c r="O12" i="5"/>
  <c r="N12" i="5"/>
  <c r="A12" i="5"/>
  <c r="R11" i="5"/>
  <c r="Q11" i="5"/>
  <c r="P11" i="5"/>
  <c r="O11" i="5"/>
  <c r="N11" i="5"/>
  <c r="A11" i="5"/>
  <c r="R10" i="5"/>
  <c r="Q10" i="5"/>
  <c r="P10" i="5"/>
  <c r="O10" i="5"/>
  <c r="N10" i="5"/>
  <c r="A10" i="5"/>
  <c r="R9" i="5"/>
  <c r="Q9" i="5"/>
  <c r="P9" i="5"/>
  <c r="O9" i="5"/>
  <c r="N9" i="5"/>
  <c r="A9" i="5"/>
  <c r="M15" i="4"/>
  <c r="R14" i="4"/>
  <c r="Q14" i="4"/>
  <c r="P14" i="4"/>
  <c r="O14" i="4"/>
  <c r="N14" i="4"/>
  <c r="A14" i="4"/>
  <c r="R13" i="4"/>
  <c r="Q13" i="4"/>
  <c r="P13" i="4"/>
  <c r="O13" i="4"/>
  <c r="N13" i="4"/>
  <c r="A13" i="4"/>
  <c r="R12" i="4"/>
  <c r="Q12" i="4"/>
  <c r="P12" i="4"/>
  <c r="O12" i="4"/>
  <c r="N12" i="4"/>
  <c r="A12" i="4"/>
  <c r="R11" i="4"/>
  <c r="Q11" i="4"/>
  <c r="P11" i="4"/>
  <c r="O11" i="4"/>
  <c r="N11" i="4"/>
  <c r="A11" i="4"/>
  <c r="R10" i="4"/>
  <c r="Q10" i="4"/>
  <c r="P10" i="4"/>
  <c r="O10" i="4"/>
  <c r="N10" i="4"/>
  <c r="A10" i="4"/>
  <c r="R9" i="4"/>
  <c r="Q9" i="4"/>
  <c r="P9" i="4"/>
  <c r="O9" i="4"/>
  <c r="N9" i="4"/>
  <c r="A9" i="4"/>
  <c r="R14" i="24" l="1"/>
  <c r="R14" i="27"/>
  <c r="Q14" i="29"/>
  <c r="R14" i="29"/>
  <c r="R15" i="10"/>
  <c r="Q15" i="22"/>
  <c r="Q15" i="10"/>
  <c r="R15" i="22"/>
  <c r="Q14" i="24"/>
  <c r="Q14" i="27"/>
  <c r="S14" i="20"/>
  <c r="S14" i="4"/>
  <c r="S12" i="7"/>
  <c r="S13" i="4"/>
  <c r="S13" i="5"/>
  <c r="S9" i="6"/>
  <c r="S11" i="6"/>
  <c r="S9" i="9"/>
  <c r="S11" i="11"/>
  <c r="S9" i="31"/>
  <c r="Q15" i="15"/>
  <c r="S11" i="30"/>
  <c r="S9" i="29"/>
  <c r="S12" i="28"/>
  <c r="S9" i="26"/>
  <c r="P15" i="25"/>
  <c r="S9" i="25"/>
  <c r="S12" i="24"/>
  <c r="S13" i="24"/>
  <c r="S9" i="23"/>
  <c r="S11" i="23"/>
  <c r="S13" i="23"/>
  <c r="Q14" i="21"/>
  <c r="S13" i="21"/>
  <c r="S12" i="20"/>
  <c r="S9" i="20"/>
  <c r="S9" i="18"/>
  <c r="S13" i="18"/>
  <c r="S14" i="17"/>
  <c r="S11" i="17"/>
  <c r="S9" i="17"/>
  <c r="S13" i="16"/>
  <c r="S14" i="16"/>
  <c r="O15" i="16"/>
  <c r="S11" i="15"/>
  <c r="S11" i="14"/>
  <c r="S11" i="13"/>
  <c r="S13" i="13"/>
  <c r="S9" i="13"/>
  <c r="S10" i="13"/>
  <c r="S9" i="12"/>
  <c r="S10" i="12"/>
  <c r="S13" i="12"/>
  <c r="O15" i="11"/>
  <c r="S10" i="11"/>
  <c r="O15" i="10"/>
  <c r="S10" i="10"/>
  <c r="N15" i="10"/>
  <c r="S9" i="10"/>
  <c r="Q15" i="9"/>
  <c r="S13" i="9"/>
  <c r="S11" i="8"/>
  <c r="S12" i="8"/>
  <c r="S10" i="6"/>
  <c r="Q15" i="5"/>
  <c r="R15" i="5"/>
  <c r="S9" i="4"/>
  <c r="S10" i="4"/>
  <c r="S11" i="4"/>
  <c r="S12" i="5"/>
  <c r="S13" i="7"/>
  <c r="S10" i="8"/>
  <c r="S9" i="11"/>
  <c r="R15" i="12"/>
  <c r="S10" i="5"/>
  <c r="R15" i="4"/>
  <c r="S12" i="4"/>
  <c r="S12" i="6"/>
  <c r="S14" i="7"/>
  <c r="S9" i="8"/>
  <c r="O15" i="9"/>
  <c r="S11" i="9"/>
  <c r="R15" i="11"/>
  <c r="Q14" i="13"/>
  <c r="S12" i="15"/>
  <c r="S9" i="7"/>
  <c r="Q15" i="12"/>
  <c r="Q15" i="16"/>
  <c r="R15" i="14"/>
  <c r="S9" i="14"/>
  <c r="S12" i="14"/>
  <c r="S10" i="15"/>
  <c r="S13" i="15"/>
  <c r="S14" i="15"/>
  <c r="R15" i="16"/>
  <c r="Q14" i="18"/>
  <c r="S10" i="16"/>
  <c r="S9" i="19"/>
  <c r="S12" i="19"/>
  <c r="S10" i="21"/>
  <c r="R14" i="18"/>
  <c r="R15" i="20"/>
  <c r="Q15" i="17"/>
  <c r="S11" i="18"/>
  <c r="N14" i="21"/>
  <c r="S13" i="25"/>
  <c r="S11" i="26"/>
  <c r="Q15" i="25"/>
  <c r="S11" i="25"/>
  <c r="S12" i="22"/>
  <c r="N15" i="23"/>
  <c r="S12" i="23"/>
  <c r="O15" i="25"/>
  <c r="N14" i="27"/>
  <c r="S13" i="28"/>
  <c r="S13" i="29"/>
  <c r="S9" i="28"/>
  <c r="S11" i="31"/>
  <c r="S10" i="28"/>
  <c r="S11" i="29"/>
  <c r="S9" i="30"/>
  <c r="Q15" i="31"/>
  <c r="R15" i="31"/>
  <c r="S12" i="31"/>
  <c r="S10" i="31"/>
  <c r="Q15" i="30"/>
  <c r="R15" i="30"/>
  <c r="S10" i="30"/>
  <c r="S13" i="30"/>
  <c r="S12" i="30"/>
  <c r="S12" i="29"/>
  <c r="S10" i="29"/>
  <c r="Q15" i="28"/>
  <c r="R15" i="28"/>
  <c r="S11" i="28"/>
  <c r="S13" i="27"/>
  <c r="S12" i="27"/>
  <c r="S9" i="27"/>
  <c r="S10" i="27"/>
  <c r="S11" i="27"/>
  <c r="R15" i="26"/>
  <c r="S13" i="26"/>
  <c r="S10" i="26"/>
  <c r="S12" i="26"/>
  <c r="Q15" i="26"/>
  <c r="R15" i="25"/>
  <c r="N15" i="25"/>
  <c r="S10" i="25"/>
  <c r="S9" i="24"/>
  <c r="S10" i="24"/>
  <c r="S11" i="24"/>
  <c r="N15" i="31"/>
  <c r="O15" i="31"/>
  <c r="P15" i="31"/>
  <c r="N15" i="30"/>
  <c r="O15" i="30"/>
  <c r="P15" i="30"/>
  <c r="N14" i="29"/>
  <c r="O14" i="29"/>
  <c r="P14" i="29"/>
  <c r="N15" i="28"/>
  <c r="O15" i="28"/>
  <c r="P15" i="28"/>
  <c r="O14" i="27"/>
  <c r="P14" i="27"/>
  <c r="N15" i="26"/>
  <c r="O15" i="26"/>
  <c r="P15" i="26"/>
  <c r="Q15" i="23"/>
  <c r="S10" i="23"/>
  <c r="R15" i="23"/>
  <c r="S9" i="22"/>
  <c r="S10" i="22"/>
  <c r="S11" i="22"/>
  <c r="R14" i="21"/>
  <c r="S11" i="21"/>
  <c r="S9" i="21"/>
  <c r="Q15" i="20"/>
  <c r="S11" i="20"/>
  <c r="S13" i="20"/>
  <c r="S10" i="20"/>
  <c r="S10" i="19"/>
  <c r="S11" i="19"/>
  <c r="Q15" i="19"/>
  <c r="R15" i="19"/>
  <c r="S10" i="18"/>
  <c r="R15" i="17"/>
  <c r="S10" i="17"/>
  <c r="S12" i="17"/>
  <c r="S9" i="16"/>
  <c r="N15" i="16"/>
  <c r="S11" i="16"/>
  <c r="S12" i="16"/>
  <c r="S9" i="15"/>
  <c r="R15" i="15"/>
  <c r="Q15" i="14"/>
  <c r="S10" i="14"/>
  <c r="R14" i="13"/>
  <c r="N14" i="13"/>
  <c r="N14" i="24"/>
  <c r="O14" i="24"/>
  <c r="P14" i="24"/>
  <c r="O15" i="23"/>
  <c r="P15" i="23"/>
  <c r="N15" i="22"/>
  <c r="O15" i="22"/>
  <c r="P15" i="22"/>
  <c r="O14" i="21"/>
  <c r="P14" i="21"/>
  <c r="N15" i="20"/>
  <c r="O15" i="20"/>
  <c r="P15" i="20"/>
  <c r="N15" i="19"/>
  <c r="O15" i="19"/>
  <c r="P15" i="19"/>
  <c r="N14" i="18"/>
  <c r="O14" i="18"/>
  <c r="P14" i="18"/>
  <c r="N15" i="17"/>
  <c r="O15" i="17"/>
  <c r="P15" i="17"/>
  <c r="P15" i="16"/>
  <c r="N15" i="15"/>
  <c r="O15" i="15"/>
  <c r="P15" i="15"/>
  <c r="N15" i="14"/>
  <c r="O15" i="14"/>
  <c r="P15" i="14"/>
  <c r="O14" i="13"/>
  <c r="P14" i="13"/>
  <c r="S11" i="12"/>
  <c r="S14" i="12"/>
  <c r="S12" i="12"/>
  <c r="N15" i="11"/>
  <c r="Q15" i="11"/>
  <c r="S13" i="11"/>
  <c r="S11" i="10"/>
  <c r="S14" i="10"/>
  <c r="S13" i="10"/>
  <c r="R15" i="9"/>
  <c r="S14" i="9"/>
  <c r="S10" i="9"/>
  <c r="N15" i="9"/>
  <c r="S12" i="9"/>
  <c r="Q15" i="8"/>
  <c r="R15" i="8"/>
  <c r="S13" i="8"/>
  <c r="S14" i="8"/>
  <c r="S10" i="7"/>
  <c r="Q15" i="7"/>
  <c r="R15" i="7"/>
  <c r="S11" i="7"/>
  <c r="R15" i="6"/>
  <c r="O15" i="6"/>
  <c r="N15" i="6"/>
  <c r="Q15" i="6"/>
  <c r="N15" i="12"/>
  <c r="O15" i="12"/>
  <c r="P15" i="12"/>
  <c r="P15" i="11"/>
  <c r="P15" i="10"/>
  <c r="P15" i="9"/>
  <c r="N15" i="8"/>
  <c r="O15" i="8"/>
  <c r="P15" i="8"/>
  <c r="N15" i="7"/>
  <c r="O15" i="7"/>
  <c r="P15" i="7"/>
  <c r="P15" i="6"/>
  <c r="S11" i="5"/>
  <c r="S14" i="5"/>
  <c r="N15" i="5"/>
  <c r="O15" i="5"/>
  <c r="P15" i="5"/>
  <c r="S9" i="5"/>
  <c r="Q15" i="4"/>
  <c r="N15" i="4"/>
  <c r="O15" i="4"/>
  <c r="P15" i="4"/>
  <c r="S15" i="10" l="1"/>
  <c r="S14" i="27"/>
  <c r="S14" i="24"/>
  <c r="S14" i="29"/>
  <c r="S15" i="22"/>
  <c r="S15" i="12"/>
  <c r="S14" i="21"/>
  <c r="S15" i="14"/>
  <c r="S15" i="30"/>
  <c r="S15" i="28"/>
  <c r="S15" i="26"/>
  <c r="S15" i="25"/>
  <c r="S15" i="23"/>
  <c r="S15" i="19"/>
  <c r="S14" i="18"/>
  <c r="S15" i="16"/>
  <c r="S15" i="15"/>
  <c r="S14" i="13"/>
  <c r="S15" i="8"/>
  <c r="S15" i="7"/>
  <c r="S15" i="6"/>
  <c r="S15" i="4"/>
  <c r="S15" i="17"/>
  <c r="S15" i="11"/>
  <c r="S15" i="31"/>
  <c r="S15" i="20"/>
  <c r="S15" i="9"/>
  <c r="S15" i="5"/>
</calcChain>
</file>

<file path=xl/sharedStrings.xml><?xml version="1.0" encoding="utf-8"?>
<sst xmlns="http://schemas.openxmlformats.org/spreadsheetml/2006/main" count="1812" uniqueCount="304">
  <si>
    <t>TT</t>
  </si>
  <si>
    <t>PG</t>
  </si>
  <si>
    <t>19x26,5</t>
  </si>
  <si>
    <t>ĐL</t>
  </si>
  <si>
    <t>G2HHZB003</t>
  </si>
  <si>
    <t>G2HHZB004</t>
  </si>
  <si>
    <t>G2HHZD003</t>
  </si>
  <si>
    <t>G2HHZD004</t>
  </si>
  <si>
    <t>G2HHZH003</t>
  </si>
  <si>
    <t>G2HHZH004</t>
  </si>
  <si>
    <t>G2HHZL003</t>
  </si>
  <si>
    <t>G2HHZL004</t>
  </si>
  <si>
    <t>G2HHZQ002</t>
  </si>
  <si>
    <t>G2HHZS003</t>
  </si>
  <si>
    <t>G2HHZS004</t>
  </si>
  <si>
    <t>G2HHZT004</t>
  </si>
  <si>
    <t>G2HHZT005</t>
  </si>
  <si>
    <t>G2HHZT006</t>
  </si>
  <si>
    <t>G2HHZV004</t>
  </si>
  <si>
    <t>G2HHZV005</t>
  </si>
  <si>
    <t>G2HHZV006</t>
  </si>
  <si>
    <t>G2HHZY003</t>
  </si>
  <si>
    <t>G2HHZY004</t>
  </si>
  <si>
    <t>G4HHZQ002</t>
  </si>
  <si>
    <t>G1HH9T003</t>
  </si>
  <si>
    <t>G1HH9T004</t>
  </si>
  <si>
    <t>4/1</t>
  </si>
  <si>
    <t>4/2</t>
  </si>
  <si>
    <t>TÊN SÁCH</t>
  </si>
  <si>
    <t>MÃ SÁCH</t>
  </si>
  <si>
    <t>HS quy khổ</t>
  </si>
  <si>
    <t>SỐ MÀU IN</t>
  </si>
  <si>
    <t>CHỦNG LOẠI</t>
  </si>
  <si>
    <t>KHỔ 
SÁCH</t>
  </si>
  <si>
    <t>SỐ TRANG RUỘT</t>
  </si>
  <si>
    <t>PP ĐÓNG SÁCH</t>
  </si>
  <si>
    <t>TỔNG SỐ BẢN IN</t>
  </si>
  <si>
    <t>TỔNG SỐ TRANG GIẤY (NGUYÊN KHỔ)</t>
  </si>
  <si>
    <t>Quy khổ 17x24</t>
  </si>
  <si>
    <t>SỐ LƯỢNG BẢN NHẬP KHO 
THEO CÁC MỐC TIẾN ĐỘ</t>
  </si>
  <si>
    <t>GIẤY IN (g/m2)</t>
  </si>
  <si>
    <t>HỘP 
ĐỰNG SÁCH</t>
  </si>
  <si>
    <t>RUỘT</t>
  </si>
  <si>
    <t>BÌA</t>
  </si>
  <si>
    <t>Hộp đựng sách giáo khoa</t>
  </si>
  <si>
    <t>Hộp đựng sách giáo viên</t>
  </si>
  <si>
    <t>TỔNG CỘNG:</t>
  </si>
  <si>
    <t>G1HH5C002</t>
  </si>
  <si>
    <t>G1HH5E002</t>
  </si>
  <si>
    <t>G1HH5G002</t>
  </si>
  <si>
    <t>G1HH5I002</t>
  </si>
  <si>
    <t>G1HH5M002</t>
  </si>
  <si>
    <t>G1HH5T003</t>
  </si>
  <si>
    <t>G1HH5T004</t>
  </si>
  <si>
    <t>G1HH5U002</t>
  </si>
  <si>
    <t>G1HH5V003</t>
  </si>
  <si>
    <t>G1HH5V004</t>
  </si>
  <si>
    <t>G3HH5K002</t>
  </si>
  <si>
    <t>G3HH5Q002</t>
  </si>
  <si>
    <t>G3HH5R002</t>
  </si>
  <si>
    <t>G1HH9C005</t>
  </si>
  <si>
    <t>G1HH9C006</t>
  </si>
  <si>
    <t>G1HH9C007</t>
  </si>
  <si>
    <t>G1HH9C008</t>
  </si>
  <si>
    <t>G1HH9G002</t>
  </si>
  <si>
    <t>G1HH9I002</t>
  </si>
  <si>
    <t>G1HH9K002</t>
  </si>
  <si>
    <t>G1HH9M002</t>
  </si>
  <si>
    <t>G1HH9U002</t>
  </si>
  <si>
    <t>G1HH9V003</t>
  </si>
  <si>
    <t>G1HH9V004</t>
  </si>
  <si>
    <t>G3HH9E002</t>
  </si>
  <si>
    <t>G3HH9Q002</t>
  </si>
  <si>
    <t>G3HH9R002</t>
  </si>
  <si>
    <t>G1HHZB003</t>
  </si>
  <si>
    <t>G1HHZB004</t>
  </si>
  <si>
    <t>G1HHZC005</t>
  </si>
  <si>
    <t>G1HHZC006</t>
  </si>
  <si>
    <t>G1HHZC007</t>
  </si>
  <si>
    <t>G1HHZC008</t>
  </si>
  <si>
    <t>G1HHZD003</t>
  </si>
  <si>
    <t>G1HHZD004</t>
  </si>
  <si>
    <t>G1HHZE002</t>
  </si>
  <si>
    <t>G1HHZH003</t>
  </si>
  <si>
    <t>G1HHZH004</t>
  </si>
  <si>
    <t>G1HHZI005</t>
  </si>
  <si>
    <t>G1HHZI006</t>
  </si>
  <si>
    <t>G1HHZI007</t>
  </si>
  <si>
    <t>G1HHZI008</t>
  </si>
  <si>
    <t>G1HHZL003</t>
  </si>
  <si>
    <t>G1HHZL004</t>
  </si>
  <si>
    <t>G1HHZM011</t>
  </si>
  <si>
    <t>G1HHZM012</t>
  </si>
  <si>
    <t>G1HHZM013</t>
  </si>
  <si>
    <t>G1HHZM014</t>
  </si>
  <si>
    <t>G1HHZM015</t>
  </si>
  <si>
    <t>G1HHZM016</t>
  </si>
  <si>
    <t>G1HHZM017</t>
  </si>
  <si>
    <t>G1HHZM020</t>
  </si>
  <si>
    <t>G1HHZM019</t>
  </si>
  <si>
    <t>G1HHZM018</t>
  </si>
  <si>
    <t>G1HHZQ002</t>
  </si>
  <si>
    <t>G1HHZR003</t>
  </si>
  <si>
    <t>G1HHZR004</t>
  </si>
  <si>
    <t>G1HHZS003</t>
  </si>
  <si>
    <t>G1HHZS004</t>
  </si>
  <si>
    <t>G1HHZT004</t>
  </si>
  <si>
    <t>G1HHZT005</t>
  </si>
  <si>
    <t>G1HHZT006</t>
  </si>
  <si>
    <t>G1HHZV004</t>
  </si>
  <si>
    <t>G1HHZV005</t>
  </si>
  <si>
    <t>G1HHZV006</t>
  </si>
  <si>
    <t>G1HHZY003</t>
  </si>
  <si>
    <t>G1HHZY004</t>
  </si>
  <si>
    <t>G2HHZE004</t>
  </si>
  <si>
    <t>G2HHZE005</t>
  </si>
  <si>
    <t>G2HHZE006</t>
  </si>
  <si>
    <t>G2HHZM002</t>
  </si>
  <si>
    <t>G2HH5C002</t>
  </si>
  <si>
    <t>G2HH5E002</t>
  </si>
  <si>
    <t>G2HH5G002</t>
  </si>
  <si>
    <t>G2HH5I002</t>
  </si>
  <si>
    <t>G2HH5M002</t>
  </si>
  <si>
    <t>G2HH5Q002</t>
  </si>
  <si>
    <t>G2HH5R002</t>
  </si>
  <si>
    <t>G2HH5T003</t>
  </si>
  <si>
    <t>G2HH5T004</t>
  </si>
  <si>
    <t>G2HH5V003</t>
  </si>
  <si>
    <t>G2HH5V004</t>
  </si>
  <si>
    <t>G4HH5M002</t>
  </si>
  <si>
    <t>G4HH5Q002</t>
  </si>
  <si>
    <t>G2HH9C005</t>
  </si>
  <si>
    <t>G2HH9C008</t>
  </si>
  <si>
    <t>G2HH9C006</t>
  </si>
  <si>
    <t>G2HH9C007</t>
  </si>
  <si>
    <t>G2HH9G002</t>
  </si>
  <si>
    <t>G2HH9I002</t>
  </si>
  <si>
    <t>G2HH9M002</t>
  </si>
  <si>
    <t>G2HH9Q002</t>
  </si>
  <si>
    <t>G2HH9R002</t>
  </si>
  <si>
    <t>G2HH9T003</t>
  </si>
  <si>
    <t>G2HH9T004</t>
  </si>
  <si>
    <t>G2HH9U002</t>
  </si>
  <si>
    <t>G2HH9V003</t>
  </si>
  <si>
    <t>G2HH9V004</t>
  </si>
  <si>
    <t>G4HH9M002</t>
  </si>
  <si>
    <t>G4HH9Q002</t>
  </si>
  <si>
    <t>Công nghệ 5 (Kết nối tri thức với cuộc sống)</t>
  </si>
  <si>
    <t>Giáo dục thể chất 5 (Kết nối tri thức với cuộc sống)</t>
  </si>
  <si>
    <t>Đạo đức 5 (Kết nối tri thức với cuộc sống)</t>
  </si>
  <si>
    <t>Tin học 5 (Kết nối tri thức với cuộc sống)</t>
  </si>
  <si>
    <t>Mĩ thuật 5 (Kết nối tri thức với cuộc sống)</t>
  </si>
  <si>
    <t>Toán 5, tập một (Kết nối tri thức với cuộc sống)</t>
  </si>
  <si>
    <t>Toán 5, tập hai (Kết nối tri thức với cuộc sống)</t>
  </si>
  <si>
    <t>Lịch sử và Địa lí 5 (Kết nối tri thức với cuộc sống)</t>
  </si>
  <si>
    <t>Tiếng Việt 5, tập một (Kết nối tri thức với cuộc sống)</t>
  </si>
  <si>
    <t>Tiếng Việt 5, tập hai (Kết nối tri thức với cuộc sống)</t>
  </si>
  <si>
    <t>Khoa học 5 - Kết nối tri thức với cuộc sống</t>
  </si>
  <si>
    <t>Hoạt động trải nghiệm 5 - Kết nối tri thức với cuộc sống</t>
  </si>
  <si>
    <t>Âm nhạc 5 - Kết nối tri thức với cuộc sống</t>
  </si>
  <si>
    <t>Công nghệ 9 - Định hướng nghề nghiệp (Kết nối tri thức với cuộc sống)</t>
  </si>
  <si>
    <t>Công nghệ 9 - Trải nghiệm nghề nghiệp - Mô đun Lắp đặt mạng điện trong nhà (Kết nối tri thức với cuộc sống)</t>
  </si>
  <si>
    <t>Công nghệ 9 - Trải nghiệm nghề nghiệp - Mô đun Trồng cây ăn quả (Kết nối tri thức với cuộc sống)</t>
  </si>
  <si>
    <t>Công nghệ 9 - Trải nghiệm nghề nghiệp - Mô đun Chế biến thực phẩm (Kết nối tri thức với cuộc sống)</t>
  </si>
  <si>
    <t>Giáo dục công dân 9 (Kết nối tri thức với cuộc sống)</t>
  </si>
  <si>
    <t>Tin học 9 (Kết nối tri thức với cuộc sống)</t>
  </si>
  <si>
    <t>Khoa học tự nhiên 9 (Kết nối tri thức với cuộc sống)</t>
  </si>
  <si>
    <t>Mĩ thuật 9 (Kết nối tri thức với cuộc sống)</t>
  </si>
  <si>
    <t>Toán 9, tập một (Kết nối tri thức với cuộc sống)</t>
  </si>
  <si>
    <t>Toán 9, tập hai (Kết nối tri thức với cuộc sống)</t>
  </si>
  <si>
    <t>Lịch sử và Địa lí 9 (Kết nối tri thức với cuộc sống)</t>
  </si>
  <si>
    <t>Ngữ văn 9, tập một (Kết nối tri thức với cuộc sống)</t>
  </si>
  <si>
    <t>Ngữ văn 9, tập hai (Kết nối tri thức với cuộc sống)</t>
  </si>
  <si>
    <t>Giáo dục thể chất 9 - Kết nối tri thức với cuộc sống</t>
  </si>
  <si>
    <t>Hoạt động trải nghiệm, hướng nghiệp 9 - Kết nối tri thức với cuộc sống</t>
  </si>
  <si>
    <t>Âm nhạc 9 - Kết nối tri thức với cuộc sống</t>
  </si>
  <si>
    <t>Sinh học 12 (Kết nối tri thức với cuộc sống)</t>
  </si>
  <si>
    <t>Chuyên đề học tập Sinh học 12 (Kết nối tri thức với cuộc sống)</t>
  </si>
  <si>
    <t>Công nghệ 12 – Công nghệ Điện - Điện tử (Kết nối tri thức với cuộc sống)</t>
  </si>
  <si>
    <t>Công nghệ 12 – Lâm nghiệp – Thủy sản (Kết nối tri thức với cuộc sống)</t>
  </si>
  <si>
    <t>Chuyên đề học tập Công nghệ 12 – Công nghệ Điện - Điện tử (Kết nối tri thức với cuộc sống)</t>
  </si>
  <si>
    <t>Chuyên đề học tập Công nghệ 12 - Lâm nghiệp - Thủy sản (Kết nối tri thức với cuộc sống)</t>
  </si>
  <si>
    <t>Địa lí 12 (Kết nối tri thức với cuộc sống)</t>
  </si>
  <si>
    <t>Chuyên đề học tập Địa lí 12 (Kết nối tri thức với cuộc sống)</t>
  </si>
  <si>
    <t>Giáo dục thể chất 12 – Bóng đá (Kết nối tri thức với cuộc sống)</t>
  </si>
  <si>
    <t>Hóa học 12 (Kết nối tri thức với cuộc sống)</t>
  </si>
  <si>
    <t>Chuyên đề học tập Hóa học 12 (Kết nối tri thức với cuộc sống)</t>
  </si>
  <si>
    <t>Tin học 12 - Định hướng Khoa học máy tính (Kết nối tri thức với cuộc sống)</t>
  </si>
  <si>
    <t>Tin học 12 - Định hướng Tin học ứng dụng  (Kết nối tri thức với cuộc sống)</t>
  </si>
  <si>
    <t>Chuyên đề học tập Tin học 12 – Định hướng Khoa học máy tính (Kết nối tri thức với cuộc sống)</t>
  </si>
  <si>
    <t>Chuyên đề học tập Tin học 12 – Định hướng Tin học ứng dụng (Kết nối tri thức với cuộc sống)</t>
  </si>
  <si>
    <t>Vật lí 12 (Kết nối tri thức với cuộc sống)</t>
  </si>
  <si>
    <t>Chuyên đề học tập Vật lí 12 (Kết nối tri thức với cuộc sống)</t>
  </si>
  <si>
    <t>Mĩ thuật 12 - Thiết kế mĩ thuật đa phương tiện (Kết nối tri thức với cuộc sống)</t>
  </si>
  <si>
    <t>Mĩ thuật 12 - Thiết kế đồ họa (Kết nối tri thức với cuộc sống)</t>
  </si>
  <si>
    <t>Mĩ thuật 12 – Thiết kế thời trang (Kết nối tri thức với cuộc sống)</t>
  </si>
  <si>
    <t>Mĩ thuật 12 – Thiết kế mĩ thuật sân khấu, điện ảnh (Kết nối tri thức với cuộc sống)</t>
  </si>
  <si>
    <t>Mĩ thuật 12 – Lí luận và Lịch sử mĩ thuật (Kết nối tri thức với cuộc sống)</t>
  </si>
  <si>
    <t>Mĩ thuật 12 - Điêu khắc (Kết nối tri thức với cuộc sống)</t>
  </si>
  <si>
    <t>Mĩ thuật 12 – Kiến trúc (Kết nối tri thức với cuộc sống)</t>
  </si>
  <si>
    <t>Mĩ thuật 12 - Hội họa (Kết nối tri thức với cuộc sống)</t>
  </si>
  <si>
    <t>Mĩ thuật 12 – Thiết kế công nghiệp (Kết nối tri thức với cuộc sống)</t>
  </si>
  <si>
    <t>Mĩ thuật 12 - Đồ họa (tranh in) (Kết nối tri thức với cuộc sống)</t>
  </si>
  <si>
    <t>Hoạt động trải nghiệm, hướng nghiệp 12 (Kết nối tri thức với cuộc sống)</t>
  </si>
  <si>
    <t>Âm nhạc 12 (Kết nối tri thức với cuộc sống)</t>
  </si>
  <si>
    <t>Chuyên đề học tập Âm nhạc 12 (Kết nối tri thức với cuộc sống)</t>
  </si>
  <si>
    <t>Lịch sử 12 (Kết nối tri thức với cuộc sống)</t>
  </si>
  <si>
    <t>Chuyên đề học tập Lịch sử 12 (Kết nối tri thức với cuộc sống)</t>
  </si>
  <si>
    <t>Toán 12, tập một (Kết nối tri thức với cuộc sống)</t>
  </si>
  <si>
    <t>Toán 12, tập hai (Kết nối tri thức với cuộc sống)</t>
  </si>
  <si>
    <t>Chuyên đề học tập Toán 12 (Kết nối tri thức với cuộc sống)</t>
  </si>
  <si>
    <t>Ngữ văn 12, tập một (Kết nối tri thức với cuộc sống)</t>
  </si>
  <si>
    <t>Ngữ văn 12, tập hai (Kết nối tri thức với cuộc sống)</t>
  </si>
  <si>
    <t>Chuyên đề học tập Ngữ văn 12 (Kết nối tri thức với cuộc sống)</t>
  </si>
  <si>
    <t>Giáo dục Kinh tế và pháp luật 12 (Kết nối tri thức với cuộc sống)</t>
  </si>
  <si>
    <t>Chuyên đề học tập Giáo dục Kinh tế và pháp luật 12 (Kết nối tri thức với cuộc sống)</t>
  </si>
  <si>
    <t>Giáo dục thể chất 12 - Bóng chuyền (Kết nối tri thức với cuộc sống)</t>
  </si>
  <si>
    <t>Giáo dục thể chất 12 - Bóng rổ (Kết nối tri thức với cuộc sống)</t>
  </si>
  <si>
    <t>Giáo dục thể chất 12 - Cầu lông (Kết nối tri thức với cuộc sống)</t>
  </si>
  <si>
    <t>Chuyên đề học tập Mĩ thuật 12 (Kết nối tri thức với cuộc sống)</t>
  </si>
  <si>
    <t>Công nghệ 5 (Chân trời sáng tạo)</t>
  </si>
  <si>
    <t>Giáo dục thể chất 5 (Chân trời sáng tạo)</t>
  </si>
  <si>
    <t>Đạo đức 5 (Chân trời sáng tạo)</t>
  </si>
  <si>
    <t>Tin học 5 (Chân trời sáng tạo)</t>
  </si>
  <si>
    <t>Mĩ thuật 5 (Chân trời sáng tạo) (bản 2)</t>
  </si>
  <si>
    <t>Hoạt động trải nghiệm 5 (Chân trời sáng tạo) (bản 2)</t>
  </si>
  <si>
    <t>Âm nhạc 5 (Chân trời sáng tạo)</t>
  </si>
  <si>
    <t>Toán 5, tập một (Chân trời sáng tạo)</t>
  </si>
  <si>
    <t>Toán 5, tập hai (Chân trời sáng tạo)</t>
  </si>
  <si>
    <t>Tiếng Việt 5, tập một (Chân trời sáng tạo)</t>
  </si>
  <si>
    <t>Tiếng Việt 5, tập hai (Chân trời sáng tạo)</t>
  </si>
  <si>
    <t>Mĩ thuật 5 (Chân trời sáng tạo) (bản 1)</t>
  </si>
  <si>
    <t>Hoạt động trải nghiệm 5 (Chân trời sáng tạo) (bản 1)</t>
  </si>
  <si>
    <t>Công nghệ 9 - Trải nghiệm nghề nghiệp - Mô đun Lắp đặt mạng điện trong nhà (Chân trời sáng tạo)</t>
  </si>
  <si>
    <t>Công nghệ 9 - Trải nghiệm nghề nghiệp - Mô đun Nông nghiệp 4.0 (Chân trời sáng tạo)</t>
  </si>
  <si>
    <t>Công nghệ 9 - Trải nghiệm nghề nghiệp - Mô đun Cắt may (Chân trời sáng tạo)</t>
  </si>
  <si>
    <t>Công nghệ 9 - Định hướng nghề nghiệp (Chân trời sáng tạo)</t>
  </si>
  <si>
    <t>Giáo dục công dân 9 (Chân trời sáng tạo)</t>
  </si>
  <si>
    <t>Tin học 9 (Chân trời sáng tạo)</t>
  </si>
  <si>
    <t>Mĩ thuật 9 (Chân trời sáng tạo) (bản 2)</t>
  </si>
  <si>
    <t>Hoạt động trải nghiệm, hướng nghiệp 9 (Chân trời sáng tạo) (bản 2)</t>
  </si>
  <si>
    <t>Âm nhạc 9 (Chân trời sáng tạo)</t>
  </si>
  <si>
    <t>Toán 9, tập một (Chân trời sáng tạo)</t>
  </si>
  <si>
    <t>Toán 9, tập hai (Chân trời sáng tạo)</t>
  </si>
  <si>
    <t>Lịch sử và Địa lí 9 (Chân trời sáng tạo)</t>
  </si>
  <si>
    <t>Ngữ văn 9, tập một (Chân trời sáng tạo)</t>
  </si>
  <si>
    <t>Ngữ văn 9, tập hai (Chân trời sáng tạo)</t>
  </si>
  <si>
    <t>Mĩ thuật 9 (Chân trời sáng tạo) (bản 1)</t>
  </si>
  <si>
    <t>Hoạt động trải nghiệm, hướng nghiệp 9 (Chân trời sáng tạo) (bản 1)</t>
  </si>
  <si>
    <t>Sinh học 12 (Chân trời sáng tạo)</t>
  </si>
  <si>
    <t>Chuyên đề học tập Sinh học 12 (Chân trời sáng tạo)</t>
  </si>
  <si>
    <t>Địa lí 12 (Chân trời sáng tạo)</t>
  </si>
  <si>
    <t>Chuyên đề học tập Địa lí 12 (Chân trời sáng tạo)</t>
  </si>
  <si>
    <t>Hoá học 12 (Chân trời sáng tạo)</t>
  </si>
  <si>
    <t>Chuyên đề học tập Hoá học 12 (Chân trời sáng tạo)</t>
  </si>
  <si>
    <t>Vật lí 12 (Chân trời sáng tạo)</t>
  </si>
  <si>
    <t>Chuyên đề học tập Vật lí 12 (Chân trời sáng tạo)</t>
  </si>
  <si>
    <t>Hoạt động trải nghiệm, hướng nghiệp 12 (Chân trời sáng tạo) (Bản 2)</t>
  </si>
  <si>
    <t>Lịch sử 12 (Chân trời sáng tạo)</t>
  </si>
  <si>
    <t>Chuyên đề học tập Lịch sử 12 (Chân trời sáng tạo)</t>
  </si>
  <si>
    <t>Toán 12, tập một (Chân trời sáng tạo)</t>
  </si>
  <si>
    <t>Toán 12, tập hai (Chân trời sáng tạo)</t>
  </si>
  <si>
    <t>Chuyên đề học tập Toán 12 (Chân trời sáng tạo)</t>
  </si>
  <si>
    <t>Ngữ văn 12, tập một (Chân trời sáng tạo)</t>
  </si>
  <si>
    <t>Ngữ văn 12, tập hai (Chân trời sáng tạo)</t>
  </si>
  <si>
    <t>Chuyên đề học tập Ngữ văn 12 (Chân trời sáng tạo)</t>
  </si>
  <si>
    <t>Giáo dục kinh tế và pháp luật 12 (Chân trời sáng tạo)</t>
  </si>
  <si>
    <t>Chuyên đề học tập Giáo dục kinh tế và pháp luật 12 (Chân trời sáng tạo)</t>
  </si>
  <si>
    <t>Hoạt động trải nghiệm, hướng nghiệp 12 (Chân trời sáng tạo) (Bản 1)</t>
  </si>
  <si>
    <t>NHẬP TẠI KHO ĐÔNG ANH - TỔ 60 - THỊ TRẤN ĐÔNG ANH - H. ĐÔNG ANH - TP. HÀ NỘI</t>
  </si>
  <si>
    <t>TÊN GÓI THẦU: GÓI THẦU 05 - IN SGD LỚP 5,9,12 PHỤC VỤ NĂM HỌC 2024 - 2025 NHẬP KHO HÀ NỘI</t>
  </si>
  <si>
    <t>SỐ HIỆU: INSGD2024G05</t>
  </si>
  <si>
    <t>TÊN PHẦN THẦU: HN-PHẦN 10</t>
  </si>
  <si>
    <r>
      <t xml:space="preserve">TÊN PHẦN THẦU: HN-PHẦN </t>
    </r>
    <r>
      <rPr>
        <b/>
        <sz val="13"/>
        <color rgb="FFFF0000"/>
        <rFont val="Times New Roman"/>
        <family val="1"/>
      </rPr>
      <t xml:space="preserve">02 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</si>
  <si>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03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</si>
  <si>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04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</si>
  <si>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05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</si>
  <si>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06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</si>
  <si>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07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</si>
  <si>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08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</si>
  <si>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09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</si>
  <si>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11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</si>
  <si>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12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</si>
  <si>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13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</si>
  <si>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14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</si>
  <si>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15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</si>
  <si>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16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</si>
  <si>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17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</si>
  <si>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18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</si>
  <si>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19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</si>
  <si>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20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</si>
  <si>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21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</si>
  <si>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22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</si>
  <si>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23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</si>
  <si>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24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</si>
  <si>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25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</si>
  <si>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26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</si>
  <si>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27</t>
    </r>
  </si>
  <si>
    <r>
      <t xml:space="preserve">TÊN PHẦN THẦU: HN-PHẦN </t>
    </r>
    <r>
      <rPr>
        <b/>
        <sz val="13"/>
        <color rgb="FFFF0000"/>
        <rFont val="Times New Roman"/>
        <family val="1"/>
      </rPr>
      <t>28</t>
    </r>
  </si>
  <si>
    <t>Đến 30/6/2024</t>
  </si>
  <si>
    <t>Đến 30/7/2024</t>
  </si>
  <si>
    <t>Đến 15/8/2024</t>
  </si>
  <si>
    <r>
      <t xml:space="preserve">TÊN PHẦN THẦU: HN-PHẦN </t>
    </r>
    <r>
      <rPr>
        <b/>
        <sz val="13"/>
        <color rgb="FFFF0000"/>
        <rFont val="Times New Roman"/>
        <family val="1"/>
      </rPr>
      <t xml:space="preserve">01 </t>
    </r>
  </si>
  <si>
    <t>DÙNG ĐỂ THAM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</si>
</sst>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3"/>
      <name val="Calibri"/>
      <family val="2"/>
      <scheme val="minor"/>
    </font>
    <font>
      <b/>
      <sz val="13"/>
      <color rgb="FFFF0000"/>
      <name val="Times New Roman"/>
      <family val="1"/>
    </font>
    <font>
      <b/>
      <sz val="1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quotePrefix="1">
      <protection locked="0"/>
    </xf>
    <xf numFmtId="0" fontId="7" fillId="0" borderId="0"/>
    <xf numFmtId="0" fontId="8" fillId="0" borderId="0"/>
  </cellStyleXfs>
  <cellXfs count="37">
    <xf numFmtId="0" fontId="0" fillId="0" borderId="0" xfId="0"/>
    <xf numFmtId="0" fontId="4" fillId="0" borderId="0" xfId="1" applyFont="1"/>
    <xf numFmtId="3" fontId="3" fillId="0" borderId="0" xfId="1" applyNumberFormat="1" applyFont="1"/>
    <xf numFmtId="0" fontId="3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9" fontId="7" fillId="0" borderId="0" xfId="2">
      <protection locked="0"/>
    </xf>
    <xf numFmtId="0" fontId="2" fillId="0" borderId="1" xfId="1" quotePrefix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9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164" fontId="10" fillId="0" borderId="1" xfId="0" quotePrefix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right" vertical="center"/>
    </xf>
    <xf numFmtId="0" fontId="12" fillId="0" borderId="0" xfId="1" applyFont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4" fillId="0" borderId="0" xfId="1" applyFont="1"/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</cellXfs>
  <cellStyles count="5">
    <cellStyle name="Bình thường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%20PH/Phong%20ban/In%20-%20Phat%20hanh%20-%20TVTH/So%20lieu%20bao%20cao/Thang%209%20-%202006/Ngay%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Office/Co%20quan/Hoi%20nghi/In/VH/NXBGD/VH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XBGDHN\P.KEHOACH\KIMANH\Thay%20gia%20bia%202019\Thang%204\2.17-4%20Tonghoptemgia%20SGKcumoi30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attu\Congvan\2019\PH\DKPH%2014-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en Bac"/>
      <sheetName val="Miền Trung"/>
      <sheetName val="Tan-BaoCao"/>
      <sheetName val="Toàn quốc"/>
      <sheetName val="Toàn quốc mới"/>
    </sheetNames>
    <sheetDataSet>
      <sheetData sheetId="0" refreshError="1">
        <row r="10">
          <cell r="B10" t="str">
            <v>1H501M6</v>
          </cell>
          <cell r="C10" t="str">
            <v>TiÕng ViÖt 5/1</v>
          </cell>
          <cell r="D10">
            <v>761358</v>
          </cell>
          <cell r="E10">
            <v>756049</v>
          </cell>
        </row>
        <row r="11">
          <cell r="B11" t="str">
            <v>1H502M6</v>
          </cell>
          <cell r="C11" t="str">
            <v>TiÕng ViÖt 5/2</v>
          </cell>
          <cell r="D11">
            <v>751778</v>
          </cell>
          <cell r="E11">
            <v>711059</v>
          </cell>
        </row>
        <row r="12">
          <cell r="B12" t="str">
            <v>1H503M6</v>
          </cell>
          <cell r="C12" t="str">
            <v>To¸n 5</v>
          </cell>
          <cell r="D12">
            <v>772247</v>
          </cell>
          <cell r="E12">
            <v>762001</v>
          </cell>
        </row>
        <row r="13">
          <cell r="B13" t="str">
            <v>1H504M6</v>
          </cell>
          <cell r="C13" t="str">
            <v>Khoa häc 5</v>
          </cell>
          <cell r="D13">
            <v>752134</v>
          </cell>
          <cell r="E13">
            <v>746173</v>
          </cell>
        </row>
        <row r="14">
          <cell r="B14" t="str">
            <v>1H505M6</v>
          </cell>
          <cell r="C14" t="str">
            <v>LÞch sö vµ §Þa lÝ 5</v>
          </cell>
          <cell r="D14">
            <v>752824</v>
          </cell>
          <cell r="E14">
            <v>749507</v>
          </cell>
        </row>
        <row r="15">
          <cell r="B15" t="str">
            <v>1H506M6</v>
          </cell>
          <cell r="C15" t="str">
            <v>¢m nh¹c 5</v>
          </cell>
          <cell r="D15">
            <v>756000</v>
          </cell>
          <cell r="E15">
            <v>747625</v>
          </cell>
        </row>
        <row r="16">
          <cell r="B16" t="str">
            <v>1H507M6</v>
          </cell>
          <cell r="C16" t="str">
            <v>MÜ thuËt 5</v>
          </cell>
          <cell r="D16">
            <v>756002</v>
          </cell>
          <cell r="E16">
            <v>745109</v>
          </cell>
        </row>
        <row r="17">
          <cell r="B17" t="str">
            <v>1H508M6</v>
          </cell>
          <cell r="C17" t="str">
            <v>§¹o ®øc 5</v>
          </cell>
          <cell r="D17">
            <v>766348</v>
          </cell>
          <cell r="E17">
            <v>753389</v>
          </cell>
        </row>
        <row r="18">
          <cell r="B18" t="str">
            <v>1H509M6</v>
          </cell>
          <cell r="C18" t="str">
            <v>KÜ thuËt 5</v>
          </cell>
          <cell r="D18">
            <v>751000</v>
          </cell>
          <cell r="E18">
            <v>738385</v>
          </cell>
        </row>
        <row r="19">
          <cell r="B19" t="str">
            <v>1H510M6</v>
          </cell>
          <cell r="C19" t="str">
            <v>VBT TiÕng ViÖt 5/1</v>
          </cell>
          <cell r="D19">
            <v>700000</v>
          </cell>
          <cell r="E19">
            <v>668187</v>
          </cell>
        </row>
        <row r="20">
          <cell r="B20" t="str">
            <v>1H511M6</v>
          </cell>
          <cell r="C20" t="str">
            <v>VBT TiÕng ViÖt 5/2</v>
          </cell>
          <cell r="D20">
            <v>669808</v>
          </cell>
          <cell r="E20">
            <v>605503</v>
          </cell>
        </row>
        <row r="21">
          <cell r="B21" t="str">
            <v>1H512M6</v>
          </cell>
          <cell r="C21" t="str">
            <v>VBT To¸n 5/1</v>
          </cell>
          <cell r="D21">
            <v>700628</v>
          </cell>
          <cell r="E21">
            <v>673905</v>
          </cell>
        </row>
        <row r="22">
          <cell r="B22" t="str">
            <v>1H513M6</v>
          </cell>
          <cell r="C22" t="str">
            <v>VBT To¸n 5/2</v>
          </cell>
          <cell r="D22">
            <v>670038</v>
          </cell>
          <cell r="E22">
            <v>602147</v>
          </cell>
        </row>
        <row r="23">
          <cell r="B23" t="str">
            <v>1H514M6</v>
          </cell>
          <cell r="C23" t="str">
            <v>VBT Khoa häc 5</v>
          </cell>
          <cell r="D23">
            <v>630055</v>
          </cell>
          <cell r="E23">
            <v>618897</v>
          </cell>
        </row>
        <row r="24">
          <cell r="B24" t="str">
            <v>1H515M6</v>
          </cell>
          <cell r="C24" t="str">
            <v>VBT LÞch sö 5</v>
          </cell>
          <cell r="D24">
            <v>620280</v>
          </cell>
          <cell r="E24">
            <v>613797</v>
          </cell>
        </row>
        <row r="25">
          <cell r="B25" t="str">
            <v>1H516M6</v>
          </cell>
          <cell r="C25" t="str">
            <v>VBT §¹o ®øc 5</v>
          </cell>
          <cell r="D25">
            <v>670000</v>
          </cell>
          <cell r="E25">
            <v>657097</v>
          </cell>
        </row>
        <row r="26">
          <cell r="B26" t="str">
            <v>1H517M6</v>
          </cell>
          <cell r="C26" t="str">
            <v>Vë tËp vÏ 5</v>
          </cell>
          <cell r="D26">
            <v>690610</v>
          </cell>
          <cell r="E26">
            <v>677517</v>
          </cell>
        </row>
        <row r="27">
          <cell r="B27" t="str">
            <v>1H519M6</v>
          </cell>
          <cell r="C27" t="str">
            <v>BT To¸n 5</v>
          </cell>
          <cell r="D27">
            <v>360345</v>
          </cell>
          <cell r="E27">
            <v>352986</v>
          </cell>
        </row>
        <row r="28">
          <cell r="B28" t="str">
            <v>1H520M6</v>
          </cell>
          <cell r="C28" t="str">
            <v>Thùc hµnh KÜ thuËt 5</v>
          </cell>
          <cell r="D28">
            <v>620027</v>
          </cell>
          <cell r="E28">
            <v>604177</v>
          </cell>
        </row>
        <row r="29">
          <cell r="B29" t="str">
            <v>1H521M6</v>
          </cell>
          <cell r="C29" t="str">
            <v>VBT §Þa lÝ 5</v>
          </cell>
          <cell r="D29">
            <v>615200</v>
          </cell>
          <cell r="E29">
            <v>610577</v>
          </cell>
        </row>
        <row r="30">
          <cell r="C30" t="str">
            <v>líp 5 : hs</v>
          </cell>
          <cell r="D30">
            <v>13766682</v>
          </cell>
          <cell r="E30">
            <v>13394087</v>
          </cell>
        </row>
        <row r="31">
          <cell r="C31" t="str">
            <v>riªng VBT líp 5</v>
          </cell>
          <cell r="D31">
            <v>6331791</v>
          </cell>
          <cell r="E31">
            <v>6684790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60181</v>
          </cell>
          <cell r="E33">
            <v>55605</v>
          </cell>
        </row>
        <row r="34">
          <cell r="B34" t="str">
            <v>1G502M6</v>
          </cell>
          <cell r="C34" t="str">
            <v>TiÕng ViÖt 5/2 (SGV)</v>
          </cell>
          <cell r="D34">
            <v>60188</v>
          </cell>
          <cell r="E34">
            <v>55526</v>
          </cell>
        </row>
        <row r="35">
          <cell r="B35" t="str">
            <v>1G503M6</v>
          </cell>
          <cell r="C35" t="str">
            <v>To¸n 5 (SGV)</v>
          </cell>
          <cell r="D35">
            <v>66200</v>
          </cell>
          <cell r="E35">
            <v>61654</v>
          </cell>
        </row>
        <row r="36">
          <cell r="B36" t="str">
            <v>1G504M6</v>
          </cell>
          <cell r="C36" t="str">
            <v>Khoa häc 5 (SGV)</v>
          </cell>
          <cell r="D36">
            <v>55015</v>
          </cell>
          <cell r="E36">
            <v>49766</v>
          </cell>
        </row>
        <row r="37">
          <cell r="B37" t="str">
            <v>1G505M6</v>
          </cell>
          <cell r="C37" t="str">
            <v>LÞch sö vµ §Þa lÝ 5 (SGV)</v>
          </cell>
          <cell r="D37">
            <v>55620</v>
          </cell>
          <cell r="E37">
            <v>50088</v>
          </cell>
        </row>
        <row r="38">
          <cell r="B38" t="str">
            <v>1G506M6</v>
          </cell>
          <cell r="C38" t="str">
            <v>¢m nh¹c 5 (SGV)</v>
          </cell>
          <cell r="D38">
            <v>53000</v>
          </cell>
          <cell r="E38">
            <v>48220</v>
          </cell>
        </row>
        <row r="39">
          <cell r="B39" t="str">
            <v>1G507M6</v>
          </cell>
          <cell r="C39" t="str">
            <v>MÜ thuËt 5 (SGV)</v>
          </cell>
          <cell r="D39">
            <v>53221</v>
          </cell>
          <cell r="E39">
            <v>47999</v>
          </cell>
        </row>
        <row r="40">
          <cell r="B40" t="str">
            <v>1G508M6</v>
          </cell>
          <cell r="C40" t="str">
            <v>§¹o ®øc 5 (SGV)</v>
          </cell>
          <cell r="D40">
            <v>54960</v>
          </cell>
          <cell r="E40">
            <v>50155</v>
          </cell>
        </row>
        <row r="41">
          <cell r="B41" t="str">
            <v>1G509M6</v>
          </cell>
          <cell r="C41" t="str">
            <v>KÜ thuËt 5 (SGV)</v>
          </cell>
          <cell r="D41">
            <v>55300</v>
          </cell>
          <cell r="E41">
            <v>49949</v>
          </cell>
        </row>
        <row r="42">
          <cell r="B42" t="str">
            <v>1G510M6</v>
          </cell>
          <cell r="C42" t="str">
            <v>ThÓ dôc 5 (SGV)</v>
          </cell>
          <cell r="D42">
            <v>53030</v>
          </cell>
          <cell r="E42">
            <v>49529</v>
          </cell>
        </row>
        <row r="43">
          <cell r="C43" t="str">
            <v>líp 5 : gv</v>
          </cell>
          <cell r="D43">
            <v>566715</v>
          </cell>
          <cell r="E43">
            <v>518491</v>
          </cell>
        </row>
        <row r="44">
          <cell r="C44" t="str">
            <v>céng líp 5 : HS + GV</v>
          </cell>
          <cell r="D44">
            <v>14333397</v>
          </cell>
          <cell r="E44">
            <v>13912578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533838</v>
          </cell>
          <cell r="E46">
            <v>533362</v>
          </cell>
        </row>
        <row r="47">
          <cell r="B47" t="str">
            <v>CH002M6</v>
          </cell>
          <cell r="C47" t="str">
            <v>H×nh häc 10 (C)</v>
          </cell>
          <cell r="D47">
            <v>541329</v>
          </cell>
          <cell r="E47">
            <v>541078</v>
          </cell>
        </row>
        <row r="48">
          <cell r="B48" t="str">
            <v>CH003M6</v>
          </cell>
          <cell r="C48" t="str">
            <v>BT §¹i sè 10 (C)</v>
          </cell>
          <cell r="D48">
            <v>501060</v>
          </cell>
          <cell r="E48">
            <v>494886</v>
          </cell>
        </row>
        <row r="49">
          <cell r="B49" t="str">
            <v>CH004M6</v>
          </cell>
          <cell r="C49" t="str">
            <v>BT H×nh häc 10 (C)</v>
          </cell>
          <cell r="D49">
            <v>502302</v>
          </cell>
          <cell r="E49">
            <v>494491</v>
          </cell>
        </row>
        <row r="50">
          <cell r="B50" t="str">
            <v>CH005M6</v>
          </cell>
          <cell r="C50" t="str">
            <v>VËt lÝ 10 (C)</v>
          </cell>
          <cell r="D50">
            <v>528900</v>
          </cell>
          <cell r="E50">
            <v>528500</v>
          </cell>
        </row>
        <row r="51">
          <cell r="B51" t="str">
            <v>CH006M6</v>
          </cell>
          <cell r="C51" t="str">
            <v>BT VËt lÝ 10 (C)</v>
          </cell>
          <cell r="D51">
            <v>504886</v>
          </cell>
          <cell r="E51">
            <v>494735</v>
          </cell>
        </row>
        <row r="52">
          <cell r="B52" t="str">
            <v>CH007M6</v>
          </cell>
          <cell r="C52" t="str">
            <v>Ho¸ häc 10 (C)</v>
          </cell>
          <cell r="D52">
            <v>529182</v>
          </cell>
          <cell r="E52">
            <v>528960</v>
          </cell>
        </row>
        <row r="53">
          <cell r="B53" t="str">
            <v>CH008M6</v>
          </cell>
          <cell r="C53" t="str">
            <v>BT Ho¸ häc 10 (C)</v>
          </cell>
          <cell r="D53">
            <v>498914</v>
          </cell>
          <cell r="E53">
            <v>496794</v>
          </cell>
        </row>
        <row r="54">
          <cell r="B54" t="str">
            <v>CH009M6</v>
          </cell>
          <cell r="C54" t="str">
            <v>Sinh häc 10 (C)</v>
          </cell>
          <cell r="D54">
            <v>550160</v>
          </cell>
          <cell r="E54">
            <v>549875</v>
          </cell>
        </row>
        <row r="55">
          <cell r="B55" t="str">
            <v>CH010M6</v>
          </cell>
          <cell r="C55" t="str">
            <v>C«ng nghÖ 10 (C)</v>
          </cell>
          <cell r="D55">
            <v>631798</v>
          </cell>
          <cell r="E55">
            <v>623898</v>
          </cell>
        </row>
        <row r="56">
          <cell r="B56" t="str">
            <v>CH011M6</v>
          </cell>
          <cell r="C56" t="str">
            <v>Ng÷ v¨n 10/1 (C)</v>
          </cell>
          <cell r="D56">
            <v>609374</v>
          </cell>
          <cell r="E56">
            <v>607978</v>
          </cell>
        </row>
        <row r="57">
          <cell r="B57" t="str">
            <v>CH012M6</v>
          </cell>
          <cell r="C57" t="str">
            <v>Ng÷ v¨n 10/2 (C)</v>
          </cell>
          <cell r="D57">
            <v>588707</v>
          </cell>
          <cell r="E57">
            <v>587334</v>
          </cell>
        </row>
        <row r="58">
          <cell r="B58" t="str">
            <v>CH013M6</v>
          </cell>
          <cell r="C58" t="str">
            <v>BT Ng÷ v¨n 10/1 (C)</v>
          </cell>
          <cell r="D58">
            <v>560338</v>
          </cell>
          <cell r="E58">
            <v>560049</v>
          </cell>
        </row>
        <row r="59">
          <cell r="B59" t="str">
            <v>CH014M6</v>
          </cell>
          <cell r="C59" t="str">
            <v>BT Ng÷ v¨n 10/2 (C)</v>
          </cell>
          <cell r="D59">
            <v>555772</v>
          </cell>
          <cell r="E59">
            <v>548821</v>
          </cell>
        </row>
        <row r="60">
          <cell r="B60" t="str">
            <v>CH015M6</v>
          </cell>
          <cell r="C60" t="str">
            <v>LÞch sö 10 (C)</v>
          </cell>
          <cell r="D60">
            <v>603459</v>
          </cell>
          <cell r="E60">
            <v>603163</v>
          </cell>
        </row>
        <row r="61">
          <cell r="B61" t="str">
            <v>CH016M6</v>
          </cell>
          <cell r="C61" t="str">
            <v>§Þa lÝ 10 (C)</v>
          </cell>
          <cell r="D61">
            <v>598755</v>
          </cell>
          <cell r="E61">
            <v>598512</v>
          </cell>
        </row>
        <row r="62">
          <cell r="B62" t="str">
            <v>CH017M6</v>
          </cell>
          <cell r="C62" t="str">
            <v>Gi¸o dôc c«ng d©n 10 (C)</v>
          </cell>
          <cell r="D62">
            <v>640962</v>
          </cell>
          <cell r="E62">
            <v>635222</v>
          </cell>
        </row>
        <row r="63">
          <cell r="B63" t="str">
            <v>CH018M6</v>
          </cell>
          <cell r="C63" t="str">
            <v>Tin häc 10 (C)</v>
          </cell>
          <cell r="D63">
            <v>604020</v>
          </cell>
          <cell r="E63">
            <v>598512</v>
          </cell>
        </row>
        <row r="64">
          <cell r="B64" t="str">
            <v>CH019M6</v>
          </cell>
          <cell r="C64" t="str">
            <v>BT Tin häc 10 (C)</v>
          </cell>
          <cell r="D64">
            <v>535028</v>
          </cell>
          <cell r="E64">
            <v>534870</v>
          </cell>
        </row>
        <row r="65">
          <cell r="B65" t="str">
            <v>CH020M6</v>
          </cell>
          <cell r="C65" t="str">
            <v>TiÕng Anh 10 (C)</v>
          </cell>
          <cell r="D65">
            <v>590974</v>
          </cell>
          <cell r="E65">
            <v>590565</v>
          </cell>
        </row>
        <row r="66">
          <cell r="B66" t="str">
            <v>CH021M6</v>
          </cell>
          <cell r="C66" t="str">
            <v>BT TiÕng Anh 10 (C)</v>
          </cell>
          <cell r="D66">
            <v>552072</v>
          </cell>
          <cell r="E66">
            <v>551338</v>
          </cell>
        </row>
        <row r="67">
          <cell r="B67" t="str">
            <v>CH022M6</v>
          </cell>
          <cell r="C67" t="str">
            <v>TiÕng Ph¸p 10 (C)</v>
          </cell>
          <cell r="D67">
            <v>20750</v>
          </cell>
          <cell r="E67">
            <v>9803</v>
          </cell>
        </row>
        <row r="68">
          <cell r="B68" t="str">
            <v>CH023M6</v>
          </cell>
          <cell r="C68" t="str">
            <v>BT TiÕng Ph¸p 10 (C)</v>
          </cell>
          <cell r="D68">
            <v>23000</v>
          </cell>
          <cell r="E68">
            <v>8481</v>
          </cell>
        </row>
        <row r="69">
          <cell r="B69" t="str">
            <v>CH024M6</v>
          </cell>
          <cell r="C69" t="str">
            <v>TiÕng Nga 10 (C)</v>
          </cell>
          <cell r="D69">
            <v>4750</v>
          </cell>
          <cell r="E69">
            <v>3289</v>
          </cell>
        </row>
        <row r="70">
          <cell r="B70" t="str">
            <v>CH025M6</v>
          </cell>
          <cell r="C70" t="str">
            <v>BT TiÕng Nga 10 (C)</v>
          </cell>
          <cell r="D70">
            <v>4000</v>
          </cell>
          <cell r="E70">
            <v>2632</v>
          </cell>
        </row>
        <row r="71">
          <cell r="B71" t="str">
            <v>CH026M6</v>
          </cell>
          <cell r="C71" t="str">
            <v>TiÕng Trung Quèc 10 (C)</v>
          </cell>
          <cell r="D71">
            <v>1750</v>
          </cell>
          <cell r="E71">
            <v>1530</v>
          </cell>
        </row>
        <row r="72">
          <cell r="C72" t="str">
            <v>Líp 10 : HS (C)</v>
          </cell>
          <cell r="D72">
            <v>11816080</v>
          </cell>
          <cell r="E72">
            <v>11728678</v>
          </cell>
        </row>
        <row r="73">
          <cell r="B73" t="str">
            <v>NH001M6</v>
          </cell>
          <cell r="C73" t="str">
            <v>§¹i sè 10 (NC)</v>
          </cell>
          <cell r="D73">
            <v>225180</v>
          </cell>
          <cell r="E73">
            <v>224955</v>
          </cell>
        </row>
        <row r="74">
          <cell r="B74" t="str">
            <v>NH002M6</v>
          </cell>
          <cell r="C74" t="str">
            <v>H×nh häc 10  (NC)</v>
          </cell>
          <cell r="D74">
            <v>230870</v>
          </cell>
          <cell r="E74">
            <v>231453</v>
          </cell>
        </row>
        <row r="75">
          <cell r="B75" t="str">
            <v>NH003M6</v>
          </cell>
          <cell r="C75" t="str">
            <v>BT §¹i sè 10 (NC)</v>
          </cell>
          <cell r="D75">
            <v>205078</v>
          </cell>
          <cell r="E75">
            <v>206720</v>
          </cell>
        </row>
        <row r="76">
          <cell r="B76" t="str">
            <v>NH004M6</v>
          </cell>
          <cell r="C76" t="str">
            <v>BT H×nh häc 10  (NC)</v>
          </cell>
          <cell r="D76">
            <v>207107</v>
          </cell>
          <cell r="E76">
            <v>206115</v>
          </cell>
        </row>
        <row r="77">
          <cell r="B77" t="str">
            <v>NH005M6</v>
          </cell>
          <cell r="C77" t="str">
            <v>VËt lÝ 10 (NC)</v>
          </cell>
          <cell r="D77">
            <v>210959</v>
          </cell>
          <cell r="E77">
            <v>206692</v>
          </cell>
        </row>
        <row r="78">
          <cell r="B78" t="str">
            <v>NH006M6</v>
          </cell>
          <cell r="C78" t="str">
            <v>BT VËt lÝ 10 (NC)</v>
          </cell>
          <cell r="D78">
            <v>202142</v>
          </cell>
          <cell r="E78">
            <v>195300</v>
          </cell>
        </row>
        <row r="79">
          <cell r="B79" t="str">
            <v>NH007M6</v>
          </cell>
          <cell r="C79" t="str">
            <v>Ho¸ häc 10 (NC)</v>
          </cell>
          <cell r="D79">
            <v>210884</v>
          </cell>
          <cell r="E79">
            <v>211641</v>
          </cell>
        </row>
        <row r="80">
          <cell r="B80" t="str">
            <v>NH008M6</v>
          </cell>
          <cell r="C80" t="str">
            <v>BT Ho¸ häc 10 (NC)</v>
          </cell>
          <cell r="D80">
            <v>204570</v>
          </cell>
          <cell r="E80">
            <v>198800</v>
          </cell>
        </row>
        <row r="81">
          <cell r="B81" t="str">
            <v>NH009M6</v>
          </cell>
          <cell r="C81" t="str">
            <v>Sinh häc 10 (NC)</v>
          </cell>
          <cell r="D81">
            <v>187956</v>
          </cell>
          <cell r="E81">
            <v>179071</v>
          </cell>
        </row>
        <row r="82">
          <cell r="C82" t="str">
            <v>Líp 10 : HS (NC - TN)</v>
          </cell>
          <cell r="D82">
            <v>1884746</v>
          </cell>
          <cell r="E82">
            <v>1860747</v>
          </cell>
        </row>
        <row r="83">
          <cell r="B83" t="str">
            <v>NH011M6</v>
          </cell>
          <cell r="C83" t="str">
            <v>Ng÷ v¨n 10/1 (NC)</v>
          </cell>
          <cell r="D83">
            <v>126026</v>
          </cell>
          <cell r="E83">
            <v>116124</v>
          </cell>
        </row>
        <row r="84">
          <cell r="B84" t="str">
            <v>NH012M6</v>
          </cell>
          <cell r="C84" t="str">
            <v>Ng÷ v¨n 10/2 (NC)</v>
          </cell>
          <cell r="D84">
            <v>120732</v>
          </cell>
          <cell r="E84">
            <v>113373</v>
          </cell>
        </row>
        <row r="85">
          <cell r="B85" t="str">
            <v>NH013M6</v>
          </cell>
          <cell r="C85" t="str">
            <v>BT Ng÷ v¨n 10/1 (NC)</v>
          </cell>
          <cell r="D85">
            <v>109640</v>
          </cell>
          <cell r="E85">
            <v>104280</v>
          </cell>
        </row>
        <row r="86">
          <cell r="B86" t="str">
            <v>NH014M6</v>
          </cell>
          <cell r="C86" t="str">
            <v>BT Ng÷ v¨n 10/2 (NC)</v>
          </cell>
          <cell r="D86">
            <v>110065</v>
          </cell>
          <cell r="E86">
            <v>103721</v>
          </cell>
        </row>
        <row r="87">
          <cell r="B87" t="str">
            <v>NH015M6</v>
          </cell>
          <cell r="C87" t="str">
            <v>LÞch sö 10 (NC)</v>
          </cell>
          <cell r="D87">
            <v>115896</v>
          </cell>
          <cell r="E87">
            <v>101668</v>
          </cell>
        </row>
        <row r="88">
          <cell r="B88" t="str">
            <v>NH016M6</v>
          </cell>
          <cell r="C88" t="str">
            <v>§Þa lÝ 10 (NC)</v>
          </cell>
          <cell r="D88">
            <v>120750</v>
          </cell>
          <cell r="E88">
            <v>103103</v>
          </cell>
        </row>
        <row r="89">
          <cell r="B89" t="str">
            <v>NH020M6</v>
          </cell>
          <cell r="C89" t="str">
            <v>TiÕng Anh 10 (NC)</v>
          </cell>
          <cell r="D89">
            <v>110737</v>
          </cell>
          <cell r="E89">
            <v>96264</v>
          </cell>
        </row>
        <row r="90">
          <cell r="B90" t="str">
            <v>NH021M6</v>
          </cell>
          <cell r="C90" t="str">
            <v>BT TiÕng Anh 10 (NC)</v>
          </cell>
          <cell r="D90">
            <v>92000</v>
          </cell>
          <cell r="E90">
            <v>86875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905846</v>
          </cell>
          <cell r="E96">
            <v>825408</v>
          </cell>
        </row>
        <row r="97">
          <cell r="C97" t="str">
            <v>líp 10 : HS</v>
          </cell>
          <cell r="D97">
            <v>14606672</v>
          </cell>
          <cell r="E97">
            <v>14414833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>
            <v>18819</v>
          </cell>
          <cell r="E99">
            <v>15672</v>
          </cell>
        </row>
        <row r="100">
          <cell r="B100" t="str">
            <v>CG002M6</v>
          </cell>
          <cell r="C100" t="str">
            <v>H×nh häc 10 (C) (SGV)</v>
          </cell>
          <cell r="D100">
            <v>18850</v>
          </cell>
          <cell r="E100">
            <v>15768</v>
          </cell>
        </row>
        <row r="101">
          <cell r="B101" t="str">
            <v>CG003M6</v>
          </cell>
          <cell r="C101" t="str">
            <v>VËt lÝ 10 (C) (SGV)</v>
          </cell>
          <cell r="D101">
            <v>15730</v>
          </cell>
          <cell r="E101">
            <v>12085</v>
          </cell>
        </row>
        <row r="102">
          <cell r="B102" t="str">
            <v>CG004M6</v>
          </cell>
          <cell r="C102" t="str">
            <v>Ho¸ häc 10 (C) (SGV)</v>
          </cell>
          <cell r="D102">
            <v>15730</v>
          </cell>
          <cell r="E102">
            <v>10895</v>
          </cell>
        </row>
        <row r="103">
          <cell r="B103" t="str">
            <v>CG005M6</v>
          </cell>
          <cell r="C103" t="str">
            <v>Sinh häc 10 (C) (SGV)</v>
          </cell>
          <cell r="D103">
            <v>15750</v>
          </cell>
          <cell r="E103">
            <v>10606</v>
          </cell>
        </row>
        <row r="104">
          <cell r="B104" t="str">
            <v>CG006M6</v>
          </cell>
          <cell r="C104" t="str">
            <v>C«ng nghÖ 10 (C) (SGV)</v>
          </cell>
          <cell r="D104">
            <v>21712</v>
          </cell>
          <cell r="E104">
            <v>9240</v>
          </cell>
        </row>
        <row r="105">
          <cell r="B105" t="str">
            <v>CG007M6</v>
          </cell>
          <cell r="C105" t="str">
            <v>Ng÷ v¨n 10/1 (C) (SGV)</v>
          </cell>
          <cell r="D105">
            <v>15818</v>
          </cell>
          <cell r="E105">
            <v>14909</v>
          </cell>
        </row>
        <row r="106">
          <cell r="B106" t="str">
            <v>CG008M6</v>
          </cell>
          <cell r="C106" t="str">
            <v>Ng÷ v¨n 10/2 (C) (SGV)</v>
          </cell>
          <cell r="D106">
            <v>17850</v>
          </cell>
          <cell r="E106">
            <v>17225</v>
          </cell>
        </row>
        <row r="107">
          <cell r="B107" t="str">
            <v>CG009M6</v>
          </cell>
          <cell r="C107" t="str">
            <v>LÞch sö 10 (C) (SGV)</v>
          </cell>
          <cell r="D107">
            <v>15730</v>
          </cell>
          <cell r="E107">
            <v>9564</v>
          </cell>
        </row>
        <row r="108">
          <cell r="B108" t="str">
            <v>CG010M6</v>
          </cell>
          <cell r="C108" t="str">
            <v>§Þa lÝ 10 (C) (SGV)</v>
          </cell>
          <cell r="D108">
            <v>15730</v>
          </cell>
          <cell r="E108">
            <v>9504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21658</v>
          </cell>
          <cell r="E109">
            <v>8966</v>
          </cell>
        </row>
        <row r="110">
          <cell r="B110" t="str">
            <v>CG012M6</v>
          </cell>
          <cell r="C110" t="str">
            <v>TiÕng Anh 10 (C) (SGV)</v>
          </cell>
          <cell r="D110">
            <v>15687</v>
          </cell>
          <cell r="E110">
            <v>11848</v>
          </cell>
        </row>
        <row r="111">
          <cell r="B111" t="str">
            <v>CG013M6</v>
          </cell>
          <cell r="C111" t="str">
            <v>TiÕng Ph¸p 10 (C) (SGV)</v>
          </cell>
          <cell r="D111">
            <v>3750</v>
          </cell>
          <cell r="E111">
            <v>1510</v>
          </cell>
        </row>
        <row r="112">
          <cell r="B112" t="str">
            <v>CG014M6</v>
          </cell>
          <cell r="C112" t="str">
            <v>TiÕng Nga 10 (C) (SGV)</v>
          </cell>
          <cell r="D112">
            <v>1750</v>
          </cell>
          <cell r="E112">
            <v>1215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1745</v>
          </cell>
          <cell r="E113">
            <v>689</v>
          </cell>
        </row>
        <row r="114">
          <cell r="B114" t="str">
            <v>CG016M6</v>
          </cell>
          <cell r="C114" t="str">
            <v>Tin häc 10 (C) (SGV)</v>
          </cell>
          <cell r="D114">
            <v>15668</v>
          </cell>
          <cell r="E114">
            <v>7945</v>
          </cell>
        </row>
        <row r="115">
          <cell r="C115" t="str">
            <v>Líp 10 : GV (C)</v>
          </cell>
          <cell r="D115">
            <v>231977</v>
          </cell>
          <cell r="E115">
            <v>157641</v>
          </cell>
        </row>
        <row r="116">
          <cell r="B116" t="str">
            <v>NG001M6</v>
          </cell>
          <cell r="C116" t="str">
            <v>§¹i sè 10 (NC) (SGV)</v>
          </cell>
          <cell r="D116">
            <v>14828</v>
          </cell>
          <cell r="E116">
            <v>12760</v>
          </cell>
        </row>
        <row r="117">
          <cell r="B117" t="str">
            <v>NG002M6</v>
          </cell>
          <cell r="C117" t="str">
            <v>H×nh häc 10 (NC) (SGV)</v>
          </cell>
          <cell r="D117">
            <v>13843</v>
          </cell>
          <cell r="E117">
            <v>13001</v>
          </cell>
        </row>
        <row r="118">
          <cell r="B118" t="str">
            <v>NG003M6</v>
          </cell>
          <cell r="C118" t="str">
            <v>VËt lÝ 10 (NC) (SGV)</v>
          </cell>
          <cell r="D118">
            <v>13760</v>
          </cell>
          <cell r="E118">
            <v>10069</v>
          </cell>
        </row>
        <row r="119">
          <cell r="B119" t="str">
            <v>NG004M6</v>
          </cell>
          <cell r="C119" t="str">
            <v>Ho¸ häc 10 (NC) (SGV)</v>
          </cell>
          <cell r="D119">
            <v>10750</v>
          </cell>
          <cell r="E119">
            <v>8970</v>
          </cell>
        </row>
        <row r="120">
          <cell r="B120" t="str">
            <v>NG005M6</v>
          </cell>
          <cell r="C120" t="str">
            <v>Sinh häc 10 (NC) (SGV)</v>
          </cell>
          <cell r="D120">
            <v>10750</v>
          </cell>
          <cell r="E120">
            <v>8618</v>
          </cell>
        </row>
        <row r="121">
          <cell r="C121" t="str">
            <v>Líp 10 : GV (NC - TN)</v>
          </cell>
          <cell r="D121">
            <v>63931</v>
          </cell>
          <cell r="E121">
            <v>53418</v>
          </cell>
        </row>
        <row r="122">
          <cell r="B122" t="str">
            <v>NG007M6</v>
          </cell>
          <cell r="C122" t="str">
            <v>Ng÷ v¨n 10/1 (NC) (SGV)</v>
          </cell>
          <cell r="D122">
            <v>12827</v>
          </cell>
          <cell r="E122">
            <v>11432</v>
          </cell>
        </row>
        <row r="123">
          <cell r="B123" t="str">
            <v>NG008M6</v>
          </cell>
          <cell r="C123" t="str">
            <v>Ng÷ v¨n 10/2 (NC) (SGV)</v>
          </cell>
          <cell r="D123">
            <v>12858</v>
          </cell>
          <cell r="E123">
            <v>10673</v>
          </cell>
        </row>
        <row r="124">
          <cell r="B124" t="str">
            <v>NG009M6</v>
          </cell>
          <cell r="C124" t="str">
            <v>LÞch sö 10 (NC) (SGV)</v>
          </cell>
          <cell r="D124">
            <v>8702</v>
          </cell>
          <cell r="E124">
            <v>7551</v>
          </cell>
        </row>
        <row r="125">
          <cell r="B125" t="str">
            <v>NG010M6</v>
          </cell>
          <cell r="C125" t="str">
            <v>§Þa lÝ 10 (NC) (SGV)</v>
          </cell>
          <cell r="D125">
            <v>8722</v>
          </cell>
          <cell r="E125">
            <v>7547</v>
          </cell>
        </row>
        <row r="126">
          <cell r="B126" t="str">
            <v>NG012M6</v>
          </cell>
          <cell r="C126" t="str">
            <v>TiÕng Anh 10 (NC) (SGV)</v>
          </cell>
          <cell r="D126">
            <v>11719</v>
          </cell>
          <cell r="E126">
            <v>9086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54828</v>
          </cell>
          <cell r="E130">
            <v>46289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20680</v>
          </cell>
          <cell r="E131">
            <v>11417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20700</v>
          </cell>
          <cell r="E132">
            <v>10572</v>
          </cell>
        </row>
        <row r="133">
          <cell r="B133" t="str">
            <v>KG003M6</v>
          </cell>
          <cell r="C133" t="str">
            <v>ThÓ dôc 10 (SGV)</v>
          </cell>
          <cell r="D133">
            <v>20706</v>
          </cell>
          <cell r="E133">
            <v>8257</v>
          </cell>
        </row>
        <row r="134">
          <cell r="C134" t="str">
            <v>Líp 10 : GV (chung)</v>
          </cell>
          <cell r="D134">
            <v>62086</v>
          </cell>
          <cell r="E134">
            <v>30246</v>
          </cell>
        </row>
        <row r="135">
          <cell r="C135" t="str">
            <v>líp 10 : GV</v>
          </cell>
          <cell r="D135">
            <v>412822</v>
          </cell>
          <cell r="E135">
            <v>287594</v>
          </cell>
        </row>
        <row r="136">
          <cell r="C136" t="str">
            <v>Céng líp 10 : HS + GV</v>
          </cell>
          <cell r="D136">
            <v>15019494</v>
          </cell>
          <cell r="E136">
            <v>14702427</v>
          </cell>
        </row>
        <row r="138">
          <cell r="B138" t="str">
            <v>Tæng céng líp 5, líp 10</v>
          </cell>
          <cell r="D138">
            <v>29352891</v>
          </cell>
          <cell r="E138">
            <v>28615005</v>
          </cell>
        </row>
      </sheetData>
      <sheetData sheetId="1" refreshError="1">
        <row r="10">
          <cell r="B10" t="str">
            <v>1H501M6</v>
          </cell>
          <cell r="C10" t="str">
            <v>TiÕng ViÖt 5/1</v>
          </cell>
          <cell r="D10">
            <v>254984</v>
          </cell>
          <cell r="E10">
            <v>254981</v>
          </cell>
        </row>
        <row r="11">
          <cell r="B11" t="str">
            <v>1H502M6</v>
          </cell>
          <cell r="C11" t="str">
            <v>TiÕng ViÖt 5/2</v>
          </cell>
          <cell r="D11">
            <v>233790</v>
          </cell>
          <cell r="E11">
            <v>233681</v>
          </cell>
        </row>
        <row r="12">
          <cell r="B12" t="str">
            <v>1H503M6</v>
          </cell>
          <cell r="C12" t="str">
            <v>To¸n 5</v>
          </cell>
          <cell r="D12">
            <v>270635</v>
          </cell>
          <cell r="E12">
            <v>270035</v>
          </cell>
        </row>
        <row r="13">
          <cell r="B13" t="str">
            <v>1H504M6</v>
          </cell>
          <cell r="C13" t="str">
            <v>Khoa häc 5</v>
          </cell>
          <cell r="D13">
            <v>237293</v>
          </cell>
          <cell r="E13">
            <v>237289</v>
          </cell>
        </row>
        <row r="14">
          <cell r="B14" t="str">
            <v>1H505M6</v>
          </cell>
          <cell r="C14" t="str">
            <v>LÞch sö vµ §Þa lÝ 5</v>
          </cell>
          <cell r="D14">
            <v>241125</v>
          </cell>
          <cell r="E14">
            <v>241066</v>
          </cell>
        </row>
        <row r="15">
          <cell r="B15" t="str">
            <v>1H506M6</v>
          </cell>
          <cell r="C15" t="str">
            <v>¢m nh¹c 5</v>
          </cell>
          <cell r="D15">
            <v>254889</v>
          </cell>
          <cell r="E15">
            <v>254886</v>
          </cell>
        </row>
        <row r="16">
          <cell r="B16" t="str">
            <v>1H507M6</v>
          </cell>
          <cell r="C16" t="str">
            <v>MÜ thuËt 5</v>
          </cell>
          <cell r="D16">
            <v>240326</v>
          </cell>
          <cell r="E16">
            <v>239525</v>
          </cell>
        </row>
        <row r="17">
          <cell r="B17" t="str">
            <v>1H508M6</v>
          </cell>
          <cell r="C17" t="str">
            <v>§¹o ®øc 5</v>
          </cell>
          <cell r="D17">
            <v>256811</v>
          </cell>
          <cell r="E17">
            <v>256740</v>
          </cell>
        </row>
        <row r="18">
          <cell r="B18" t="str">
            <v>1H509M6</v>
          </cell>
          <cell r="C18" t="str">
            <v>KÜ thuËt 5</v>
          </cell>
          <cell r="D18">
            <v>243263</v>
          </cell>
          <cell r="E18">
            <v>243184</v>
          </cell>
        </row>
        <row r="19">
          <cell r="B19" t="str">
            <v>1H510M6</v>
          </cell>
          <cell r="C19" t="str">
            <v>VBT TiÕng ViÖt 5/1</v>
          </cell>
          <cell r="D19">
            <v>236140</v>
          </cell>
          <cell r="E19">
            <v>236140</v>
          </cell>
        </row>
        <row r="20">
          <cell r="B20" t="str">
            <v>1H511M6</v>
          </cell>
          <cell r="C20" t="str">
            <v>VBT TiÕng ViÖt 5/2</v>
          </cell>
          <cell r="D20">
            <v>220606</v>
          </cell>
          <cell r="E20">
            <v>220606</v>
          </cell>
        </row>
        <row r="21">
          <cell r="B21" t="str">
            <v>1H512M6</v>
          </cell>
          <cell r="C21" t="str">
            <v>VBT To¸n 5/1</v>
          </cell>
          <cell r="D21">
            <v>254460</v>
          </cell>
          <cell r="E21">
            <v>252859</v>
          </cell>
        </row>
        <row r="22">
          <cell r="B22" t="str">
            <v>1H513M6</v>
          </cell>
          <cell r="C22" t="str">
            <v>VBT To¸n 5/2</v>
          </cell>
          <cell r="D22">
            <v>220201</v>
          </cell>
          <cell r="E22">
            <v>220201</v>
          </cell>
        </row>
        <row r="23">
          <cell r="B23" t="str">
            <v>1H514M6</v>
          </cell>
          <cell r="C23" t="str">
            <v>VBT Khoa häc 5</v>
          </cell>
          <cell r="D23">
            <v>220426</v>
          </cell>
          <cell r="E23">
            <v>218008</v>
          </cell>
        </row>
        <row r="24">
          <cell r="B24" t="str">
            <v>1H515M6</v>
          </cell>
          <cell r="C24" t="str">
            <v>VBT LÞch sö 5</v>
          </cell>
          <cell r="D24">
            <v>220418</v>
          </cell>
          <cell r="E24">
            <v>213309</v>
          </cell>
        </row>
        <row r="25">
          <cell r="B25" t="str">
            <v>1H516M6</v>
          </cell>
          <cell r="C25" t="str">
            <v>VBT §¹o ®øc 5</v>
          </cell>
          <cell r="D25">
            <v>240953</v>
          </cell>
          <cell r="E25">
            <v>240270</v>
          </cell>
        </row>
        <row r="26">
          <cell r="B26" t="str">
            <v>1H517M6</v>
          </cell>
          <cell r="C26" t="str">
            <v>Vë tËp vÏ 5</v>
          </cell>
          <cell r="D26">
            <v>233826</v>
          </cell>
          <cell r="E26">
            <v>233695</v>
          </cell>
        </row>
        <row r="27">
          <cell r="B27" t="str">
            <v>1H519M6</v>
          </cell>
          <cell r="C27" t="str">
            <v>BT To¸n 5</v>
          </cell>
          <cell r="D27">
            <v>64133</v>
          </cell>
          <cell r="E27">
            <v>50678</v>
          </cell>
        </row>
        <row r="28">
          <cell r="B28" t="str">
            <v>1H520M6</v>
          </cell>
          <cell r="C28" t="str">
            <v>Thùc hµnh KÜ thuËt 5</v>
          </cell>
          <cell r="D28">
            <v>227190</v>
          </cell>
          <cell r="E28">
            <v>226668</v>
          </cell>
        </row>
        <row r="29">
          <cell r="B29" t="str">
            <v>1H521M6</v>
          </cell>
          <cell r="C29" t="str">
            <v>VBT §Þa lÝ 5</v>
          </cell>
          <cell r="D29">
            <v>220991</v>
          </cell>
          <cell r="E29">
            <v>216518</v>
          </cell>
        </row>
        <row r="30">
          <cell r="C30" t="str">
            <v>líp 5 : hs</v>
          </cell>
          <cell r="D30">
            <v>4592460</v>
          </cell>
          <cell r="E30">
            <v>4560339</v>
          </cell>
        </row>
        <row r="31">
          <cell r="C31" t="str">
            <v>riªng VBT líp 5</v>
          </cell>
          <cell r="D31">
            <v>2359344</v>
          </cell>
          <cell r="E31">
            <v>2328952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14040</v>
          </cell>
          <cell r="E33">
            <v>13614</v>
          </cell>
        </row>
        <row r="34">
          <cell r="B34" t="str">
            <v>1G502M6</v>
          </cell>
          <cell r="C34" t="str">
            <v>TiÕng ViÖt 5/2 (SGV)</v>
          </cell>
          <cell r="D34">
            <v>14070</v>
          </cell>
          <cell r="E34">
            <v>13622</v>
          </cell>
        </row>
        <row r="35">
          <cell r="B35" t="str">
            <v>1G503M6</v>
          </cell>
          <cell r="C35" t="str">
            <v>To¸n 5 (SGV)</v>
          </cell>
          <cell r="D35">
            <v>14000</v>
          </cell>
          <cell r="E35">
            <v>13616</v>
          </cell>
        </row>
        <row r="36">
          <cell r="B36" t="str">
            <v>1G504M6</v>
          </cell>
          <cell r="C36" t="str">
            <v>Khoa häc 5 (SGV)</v>
          </cell>
          <cell r="D36">
            <v>14040</v>
          </cell>
          <cell r="E36">
            <v>13371</v>
          </cell>
        </row>
        <row r="37">
          <cell r="B37" t="str">
            <v>1G505M6</v>
          </cell>
          <cell r="C37" t="str">
            <v>LÞch sö vµ §Þa lÝ 5 (SGV)</v>
          </cell>
          <cell r="D37">
            <v>14080</v>
          </cell>
          <cell r="E37">
            <v>13428</v>
          </cell>
        </row>
        <row r="38">
          <cell r="B38" t="str">
            <v>1G506M6</v>
          </cell>
          <cell r="C38" t="str">
            <v>¢m nh¹c 5 (SGV)</v>
          </cell>
          <cell r="D38">
            <v>14000</v>
          </cell>
          <cell r="E38">
            <v>13268</v>
          </cell>
        </row>
        <row r="39">
          <cell r="B39" t="str">
            <v>1G507M6</v>
          </cell>
          <cell r="C39" t="str">
            <v>MÜ thuËt 5 (SGV)</v>
          </cell>
          <cell r="D39">
            <v>14008</v>
          </cell>
          <cell r="E39">
            <v>13337</v>
          </cell>
        </row>
        <row r="40">
          <cell r="B40" t="str">
            <v>1G508M6</v>
          </cell>
          <cell r="C40" t="str">
            <v>§¹o ®øc 5 (SGV)</v>
          </cell>
          <cell r="D40">
            <v>14040</v>
          </cell>
          <cell r="E40">
            <v>13347</v>
          </cell>
        </row>
        <row r="41">
          <cell r="B41" t="str">
            <v>1G509M6</v>
          </cell>
          <cell r="C41" t="str">
            <v>KÜ thuËt 5 (SGV)</v>
          </cell>
          <cell r="D41">
            <v>14000</v>
          </cell>
          <cell r="E41">
            <v>13368</v>
          </cell>
        </row>
        <row r="42">
          <cell r="B42" t="str">
            <v>1G510M6</v>
          </cell>
          <cell r="C42" t="str">
            <v>ThÓ dôc 5 (SGV)</v>
          </cell>
          <cell r="D42">
            <v>14008</v>
          </cell>
          <cell r="E42">
            <v>13347</v>
          </cell>
        </row>
        <row r="43">
          <cell r="C43" t="str">
            <v>líp 5 : gv</v>
          </cell>
          <cell r="D43">
            <v>140286</v>
          </cell>
          <cell r="E43">
            <v>134318</v>
          </cell>
        </row>
        <row r="44">
          <cell r="C44" t="str">
            <v>céng líp 5 : HS + GV</v>
          </cell>
          <cell r="D44">
            <v>4732746</v>
          </cell>
          <cell r="E44">
            <v>4694657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160950</v>
          </cell>
          <cell r="E46">
            <v>158078</v>
          </cell>
        </row>
        <row r="47">
          <cell r="B47" t="str">
            <v>CH002M6</v>
          </cell>
          <cell r="C47" t="str">
            <v>H×nh häc 10 (C)</v>
          </cell>
          <cell r="D47">
            <v>167171</v>
          </cell>
          <cell r="E47">
            <v>162817</v>
          </cell>
        </row>
        <row r="48">
          <cell r="B48" t="str">
            <v>CH003M6</v>
          </cell>
          <cell r="C48" t="str">
            <v>BT §¹i sè 10 (C)</v>
          </cell>
          <cell r="D48">
            <v>139500</v>
          </cell>
          <cell r="E48">
            <v>135558</v>
          </cell>
        </row>
        <row r="49">
          <cell r="B49" t="str">
            <v>CH004M6</v>
          </cell>
          <cell r="C49" t="str">
            <v>BT H×nh häc 10 (C)</v>
          </cell>
          <cell r="D49">
            <v>144722</v>
          </cell>
          <cell r="E49">
            <v>137370</v>
          </cell>
        </row>
        <row r="50">
          <cell r="B50" t="str">
            <v>CH005M6</v>
          </cell>
          <cell r="C50" t="str">
            <v>VËt lÝ 10 (C)</v>
          </cell>
          <cell r="D50">
            <v>157176</v>
          </cell>
          <cell r="E50">
            <v>157176</v>
          </cell>
        </row>
        <row r="51">
          <cell r="B51" t="str">
            <v>CH006M6</v>
          </cell>
          <cell r="C51" t="str">
            <v>BT VËt lÝ 10 (C)</v>
          </cell>
          <cell r="D51">
            <v>140198</v>
          </cell>
          <cell r="E51">
            <v>136088</v>
          </cell>
        </row>
        <row r="52">
          <cell r="B52" t="str">
            <v>CH007M6</v>
          </cell>
          <cell r="C52" t="str">
            <v>Ho¸ häc 10 (C)</v>
          </cell>
          <cell r="D52">
            <v>165679</v>
          </cell>
          <cell r="E52">
            <v>161124</v>
          </cell>
        </row>
        <row r="53">
          <cell r="B53" t="str">
            <v>CH008M6</v>
          </cell>
          <cell r="C53" t="str">
            <v>BT Ho¸ häc 10 (C)</v>
          </cell>
          <cell r="D53">
            <v>146420</v>
          </cell>
          <cell r="E53">
            <v>142291</v>
          </cell>
        </row>
        <row r="54">
          <cell r="B54" t="str">
            <v>CH009M6</v>
          </cell>
          <cell r="C54" t="str">
            <v>Sinh häc 10 (C)</v>
          </cell>
          <cell r="D54">
            <v>168788</v>
          </cell>
          <cell r="E54">
            <v>166828</v>
          </cell>
        </row>
        <row r="55">
          <cell r="B55" t="str">
            <v>CH010M6</v>
          </cell>
          <cell r="C55" t="str">
            <v>C«ng nghÖ 10 (C)</v>
          </cell>
          <cell r="D55">
            <v>180991</v>
          </cell>
          <cell r="E55">
            <v>180460</v>
          </cell>
        </row>
        <row r="56">
          <cell r="B56" t="str">
            <v>CH011M6</v>
          </cell>
          <cell r="C56" t="str">
            <v>Ng÷ v¨n 10/1 (C)</v>
          </cell>
          <cell r="D56">
            <v>177053</v>
          </cell>
          <cell r="E56">
            <v>175422</v>
          </cell>
        </row>
        <row r="57">
          <cell r="B57" t="str">
            <v>CH012M6</v>
          </cell>
          <cell r="C57" t="str">
            <v>Ng÷ v¨n 10/2 (C)</v>
          </cell>
          <cell r="D57">
            <v>166562</v>
          </cell>
          <cell r="E57">
            <v>166204</v>
          </cell>
        </row>
        <row r="58">
          <cell r="B58" t="str">
            <v>CH013M6</v>
          </cell>
          <cell r="C58" t="str">
            <v>BT Ng÷ v¨n 10/1 (C)</v>
          </cell>
          <cell r="D58">
            <v>148057</v>
          </cell>
          <cell r="E58">
            <v>140003</v>
          </cell>
        </row>
        <row r="59">
          <cell r="B59" t="str">
            <v>CH014M6</v>
          </cell>
          <cell r="C59" t="str">
            <v>BT Ng÷ v¨n 10/2 (C)</v>
          </cell>
          <cell r="D59">
            <v>132704</v>
          </cell>
          <cell r="E59">
            <v>129500</v>
          </cell>
        </row>
        <row r="60">
          <cell r="B60" t="str">
            <v>CH015M6</v>
          </cell>
          <cell r="C60" t="str">
            <v>LÞch sö 10 (C)</v>
          </cell>
          <cell r="D60">
            <v>175718</v>
          </cell>
          <cell r="E60">
            <v>174679</v>
          </cell>
        </row>
        <row r="61">
          <cell r="B61" t="str">
            <v>CH016M6</v>
          </cell>
          <cell r="C61" t="str">
            <v>§Þa lÝ 10 (C)</v>
          </cell>
          <cell r="D61">
            <v>166209</v>
          </cell>
          <cell r="E61">
            <v>166208</v>
          </cell>
        </row>
        <row r="62">
          <cell r="B62" t="str">
            <v>CH017M6</v>
          </cell>
          <cell r="C62" t="str">
            <v>Gi¸o dôc c«ng d©n 10 (C)</v>
          </cell>
          <cell r="D62">
            <v>185532</v>
          </cell>
          <cell r="E62">
            <v>185529</v>
          </cell>
        </row>
        <row r="63">
          <cell r="B63" t="str">
            <v>CH018M6</v>
          </cell>
          <cell r="C63" t="str">
            <v>Tin häc 10 (C)</v>
          </cell>
          <cell r="D63">
            <v>175503</v>
          </cell>
          <cell r="E63">
            <v>175375</v>
          </cell>
        </row>
        <row r="64">
          <cell r="B64" t="str">
            <v>CH019M6</v>
          </cell>
          <cell r="C64" t="str">
            <v>BT Tin häc 10 (C)</v>
          </cell>
          <cell r="D64">
            <v>170245</v>
          </cell>
          <cell r="E64">
            <v>168213</v>
          </cell>
        </row>
        <row r="65">
          <cell r="B65" t="str">
            <v>CH020M6</v>
          </cell>
          <cell r="C65" t="str">
            <v>TiÕng Anh 10 (C)</v>
          </cell>
          <cell r="D65">
            <v>181688</v>
          </cell>
          <cell r="E65">
            <v>178013</v>
          </cell>
        </row>
        <row r="66">
          <cell r="B66" t="str">
            <v>CH021M6</v>
          </cell>
          <cell r="C66" t="str">
            <v>BT TiÕng Anh 10 (C)</v>
          </cell>
          <cell r="D66">
            <v>156285</v>
          </cell>
          <cell r="E66">
            <v>153938</v>
          </cell>
        </row>
        <row r="67">
          <cell r="B67" t="str">
            <v>CH022M6</v>
          </cell>
          <cell r="C67" t="str">
            <v>TiÕng Ph¸p 10 (C)</v>
          </cell>
          <cell r="D67">
            <v>700</v>
          </cell>
          <cell r="E67">
            <v>628</v>
          </cell>
        </row>
        <row r="68">
          <cell r="B68" t="str">
            <v>CH023M6</v>
          </cell>
          <cell r="C68" t="str">
            <v>BT TiÕng Ph¸p 10 (C)</v>
          </cell>
          <cell r="D68">
            <v>416</v>
          </cell>
          <cell r="E68">
            <v>354</v>
          </cell>
        </row>
        <row r="69">
          <cell r="B69" t="str">
            <v>CH024M6</v>
          </cell>
          <cell r="C69" t="str">
            <v>TiÕng Nga 10 (C)</v>
          </cell>
          <cell r="D69">
            <v>0</v>
          </cell>
          <cell r="E69">
            <v>0</v>
          </cell>
        </row>
        <row r="70">
          <cell r="B70" t="str">
            <v>CH025M6</v>
          </cell>
          <cell r="C70" t="str">
            <v>BT TiÕng Nga 10 (C)</v>
          </cell>
          <cell r="D70">
            <v>0</v>
          </cell>
          <cell r="E70">
            <v>0</v>
          </cell>
        </row>
        <row r="71">
          <cell r="B71" t="str">
            <v>CH026M6</v>
          </cell>
          <cell r="C71" t="str">
            <v>TiÕng Trung Quèc 10 (C)</v>
          </cell>
          <cell r="D71">
            <v>0</v>
          </cell>
          <cell r="E71">
            <v>0</v>
          </cell>
        </row>
        <row r="72">
          <cell r="C72" t="str">
            <v>Líp 10 : HS (C)</v>
          </cell>
          <cell r="D72">
            <v>3408267</v>
          </cell>
          <cell r="E72">
            <v>3351856</v>
          </cell>
        </row>
        <row r="73">
          <cell r="B73" t="str">
            <v>NH001M6</v>
          </cell>
          <cell r="C73" t="str">
            <v>§¹i sè 10 (NC)</v>
          </cell>
          <cell r="D73">
            <v>70000</v>
          </cell>
          <cell r="E73">
            <v>68824</v>
          </cell>
        </row>
        <row r="74">
          <cell r="B74" t="str">
            <v>NH002M6</v>
          </cell>
          <cell r="C74" t="str">
            <v>H×nh häc 10  (NC)</v>
          </cell>
          <cell r="D74">
            <v>92065</v>
          </cell>
          <cell r="E74">
            <v>88737</v>
          </cell>
        </row>
        <row r="75">
          <cell r="B75" t="str">
            <v>NH003M6</v>
          </cell>
          <cell r="C75" t="str">
            <v>BT §¹i sè 10 (NC)</v>
          </cell>
          <cell r="D75">
            <v>79670</v>
          </cell>
          <cell r="E75">
            <v>75506</v>
          </cell>
        </row>
        <row r="76">
          <cell r="B76" t="str">
            <v>NH004M6</v>
          </cell>
          <cell r="C76" t="str">
            <v>BT H×nh häc 10  (NC)</v>
          </cell>
          <cell r="D76">
            <v>80000</v>
          </cell>
          <cell r="E76">
            <v>75291</v>
          </cell>
        </row>
        <row r="77">
          <cell r="B77" t="str">
            <v>NH005M6</v>
          </cell>
          <cell r="C77" t="str">
            <v>VËt lÝ 10 (NC)</v>
          </cell>
          <cell r="D77">
            <v>71783</v>
          </cell>
          <cell r="E77">
            <v>69570</v>
          </cell>
        </row>
        <row r="78">
          <cell r="B78" t="str">
            <v>NH006M6</v>
          </cell>
          <cell r="C78" t="str">
            <v>BT VËt lÝ 10 (NC)</v>
          </cell>
          <cell r="D78">
            <v>82000</v>
          </cell>
          <cell r="E78">
            <v>76983</v>
          </cell>
        </row>
        <row r="79">
          <cell r="B79" t="str">
            <v>NH007M6</v>
          </cell>
          <cell r="C79" t="str">
            <v>Ho¸ häc 10 (NC)</v>
          </cell>
          <cell r="D79">
            <v>73240</v>
          </cell>
          <cell r="E79">
            <v>70664</v>
          </cell>
        </row>
        <row r="80">
          <cell r="B80" t="str">
            <v>NH008M6</v>
          </cell>
          <cell r="C80" t="str">
            <v>BT Ho¸ häc 10 (NC)</v>
          </cell>
          <cell r="D80">
            <v>70774</v>
          </cell>
          <cell r="E80">
            <v>66160</v>
          </cell>
        </row>
        <row r="81">
          <cell r="B81" t="str">
            <v>NH009M6</v>
          </cell>
          <cell r="C81" t="str">
            <v>Sinh häc 10 (NC)</v>
          </cell>
          <cell r="D81">
            <v>67337</v>
          </cell>
          <cell r="E81">
            <v>62694</v>
          </cell>
        </row>
        <row r="82">
          <cell r="C82" t="str">
            <v>Líp 10 : HS (NC - TN)</v>
          </cell>
          <cell r="D82">
            <v>686869</v>
          </cell>
          <cell r="E82">
            <v>654429</v>
          </cell>
        </row>
        <row r="83">
          <cell r="B83" t="str">
            <v>NH011M6</v>
          </cell>
          <cell r="C83" t="str">
            <v>Ng÷ v¨n 10/1 (NC)</v>
          </cell>
          <cell r="D83">
            <v>36051</v>
          </cell>
          <cell r="E83">
            <v>35611</v>
          </cell>
        </row>
        <row r="84">
          <cell r="B84" t="str">
            <v>NH012M6</v>
          </cell>
          <cell r="C84" t="str">
            <v>Ng÷ v¨n 10/2 (NC)</v>
          </cell>
          <cell r="D84">
            <v>37169</v>
          </cell>
          <cell r="E84">
            <v>30165</v>
          </cell>
        </row>
        <row r="85">
          <cell r="B85" t="str">
            <v>NH013M6</v>
          </cell>
          <cell r="C85" t="str">
            <v>BT Ng÷ v¨n 10/1 (NC)</v>
          </cell>
          <cell r="D85">
            <v>31715</v>
          </cell>
          <cell r="E85">
            <v>30825</v>
          </cell>
        </row>
        <row r="86">
          <cell r="B86" t="str">
            <v>NH014M6</v>
          </cell>
          <cell r="C86" t="str">
            <v>BT Ng÷ v¨n 10/2 (NC)</v>
          </cell>
          <cell r="D86">
            <v>36987</v>
          </cell>
          <cell r="E86">
            <v>35737</v>
          </cell>
        </row>
        <row r="87">
          <cell r="B87" t="str">
            <v>NH015M6</v>
          </cell>
          <cell r="C87" t="str">
            <v>LÞch sö 10 (NC)</v>
          </cell>
          <cell r="D87">
            <v>35000</v>
          </cell>
          <cell r="E87">
            <v>33107</v>
          </cell>
        </row>
        <row r="88">
          <cell r="B88" t="str">
            <v>NH016M6</v>
          </cell>
          <cell r="C88" t="str">
            <v>§Þa lÝ 10 (NC)</v>
          </cell>
          <cell r="D88">
            <v>37088</v>
          </cell>
          <cell r="E88">
            <v>34940</v>
          </cell>
        </row>
        <row r="89">
          <cell r="B89" t="str">
            <v>NH020M6</v>
          </cell>
          <cell r="C89" t="str">
            <v>TiÕng Anh 10 (NC)</v>
          </cell>
          <cell r="D89">
            <v>37201</v>
          </cell>
          <cell r="E89">
            <v>34769</v>
          </cell>
        </row>
        <row r="90">
          <cell r="B90" t="str">
            <v>NH021M6</v>
          </cell>
          <cell r="C90" t="str">
            <v>BT TiÕng Anh 10 (NC)</v>
          </cell>
          <cell r="D90">
            <v>30183</v>
          </cell>
          <cell r="E90">
            <v>28320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281394</v>
          </cell>
          <cell r="E96">
            <v>263474</v>
          </cell>
        </row>
        <row r="97">
          <cell r="C97" t="str">
            <v>líp 10 : HS</v>
          </cell>
          <cell r="D97">
            <v>4376530</v>
          </cell>
          <cell r="E97">
            <v>4269759</v>
          </cell>
        </row>
        <row r="98">
          <cell r="B98" t="str">
            <v>líp 10 - gi¸o viªn</v>
          </cell>
          <cell r="D98">
            <v>0</v>
          </cell>
          <cell r="E98">
            <v>0</v>
          </cell>
        </row>
        <row r="99">
          <cell r="B99" t="str">
            <v>CG001M6</v>
          </cell>
          <cell r="C99" t="str">
            <v>§¹i sè 10 (C) (SGV)</v>
          </cell>
          <cell r="D99">
            <v>4092</v>
          </cell>
          <cell r="E99">
            <v>4066</v>
          </cell>
        </row>
        <row r="100">
          <cell r="B100" t="str">
            <v>CG002M6</v>
          </cell>
          <cell r="C100" t="str">
            <v>H×nh häc 10 (C) (SGV)</v>
          </cell>
          <cell r="D100">
            <v>4100</v>
          </cell>
          <cell r="E100">
            <v>4070</v>
          </cell>
        </row>
        <row r="101">
          <cell r="B101" t="str">
            <v>CG003M6</v>
          </cell>
          <cell r="C101" t="str">
            <v>VËt lÝ 10 (C) (SGV)</v>
          </cell>
          <cell r="D101">
            <v>4020</v>
          </cell>
          <cell r="E101">
            <v>3482</v>
          </cell>
        </row>
        <row r="102">
          <cell r="B102" t="str">
            <v>CG004M6</v>
          </cell>
          <cell r="C102" t="str">
            <v>Ho¸ häc 10 (C) (SGV)</v>
          </cell>
          <cell r="D102">
            <v>4020</v>
          </cell>
          <cell r="E102">
            <v>3136</v>
          </cell>
        </row>
        <row r="103">
          <cell r="B103" t="str">
            <v>CG005M6</v>
          </cell>
          <cell r="C103" t="str">
            <v>Sinh häc 10 (C) (SGV)</v>
          </cell>
          <cell r="D103">
            <v>4000</v>
          </cell>
          <cell r="E103">
            <v>2980</v>
          </cell>
        </row>
        <row r="104">
          <cell r="B104" t="str">
            <v>CG006M6</v>
          </cell>
          <cell r="C104" t="str">
            <v>C«ng nghÖ 10 (C) (SGV)</v>
          </cell>
          <cell r="D104">
            <v>4042</v>
          </cell>
          <cell r="E104">
            <v>2830</v>
          </cell>
        </row>
        <row r="105">
          <cell r="B105" t="str">
            <v>CG007M6</v>
          </cell>
          <cell r="C105" t="str">
            <v>Ng÷ v¨n 10/1 (C) (SGV)</v>
          </cell>
          <cell r="D105">
            <v>4032</v>
          </cell>
          <cell r="E105">
            <v>3955</v>
          </cell>
        </row>
        <row r="106">
          <cell r="B106" t="str">
            <v>CG008M6</v>
          </cell>
          <cell r="C106" t="str">
            <v>Ng÷ v¨n 10/2 (C) (SGV)</v>
          </cell>
          <cell r="D106">
            <v>4000</v>
          </cell>
          <cell r="E106">
            <v>3945</v>
          </cell>
        </row>
        <row r="107">
          <cell r="B107" t="str">
            <v>CG009M6</v>
          </cell>
          <cell r="C107" t="str">
            <v>LÞch sö 10 (C) (SGV)</v>
          </cell>
          <cell r="D107">
            <v>4020</v>
          </cell>
          <cell r="E107">
            <v>2887</v>
          </cell>
        </row>
        <row r="108">
          <cell r="B108" t="str">
            <v>CG010M6</v>
          </cell>
          <cell r="C108" t="str">
            <v>§Þa lÝ 10 (C) (SGV)</v>
          </cell>
          <cell r="D108">
            <v>4020</v>
          </cell>
          <cell r="E108">
            <v>2770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4042</v>
          </cell>
          <cell r="E109">
            <v>2700</v>
          </cell>
        </row>
        <row r="110">
          <cell r="B110" t="str">
            <v>CG012M6</v>
          </cell>
          <cell r="C110" t="str">
            <v>TiÕng Anh 10 (C) (SGV)</v>
          </cell>
          <cell r="D110">
            <v>4032</v>
          </cell>
          <cell r="E110">
            <v>3456</v>
          </cell>
        </row>
        <row r="111">
          <cell r="B111" t="str">
            <v>CG013M6</v>
          </cell>
          <cell r="C111" t="str">
            <v>TiÕng Ph¸p 10 (C) (SGV)</v>
          </cell>
          <cell r="D111">
            <v>70</v>
          </cell>
          <cell r="E111">
            <v>34</v>
          </cell>
        </row>
        <row r="112">
          <cell r="B112" t="str">
            <v>CG014M6</v>
          </cell>
          <cell r="C112" t="str">
            <v>TiÕng Nga 10 (C) (SGV)</v>
          </cell>
          <cell r="D112">
            <v>0</v>
          </cell>
          <cell r="E112">
            <v>0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0</v>
          </cell>
          <cell r="E113">
            <v>0</v>
          </cell>
        </row>
        <row r="114">
          <cell r="B114" t="str">
            <v>CG016M6</v>
          </cell>
          <cell r="C114" t="str">
            <v>Tin häc 10 (C) (SGV)</v>
          </cell>
          <cell r="D114">
            <v>4032</v>
          </cell>
          <cell r="E114">
            <v>2635</v>
          </cell>
        </row>
        <row r="115">
          <cell r="C115" t="str">
            <v>Líp 10 : GV (C)</v>
          </cell>
          <cell r="D115">
            <v>52522</v>
          </cell>
          <cell r="E115">
            <v>42946</v>
          </cell>
        </row>
        <row r="116">
          <cell r="B116" t="str">
            <v>NG001M6</v>
          </cell>
          <cell r="C116" t="str">
            <v>§¹i sè 10 (NC) (SGV)</v>
          </cell>
          <cell r="D116">
            <v>3066</v>
          </cell>
          <cell r="E116">
            <v>3044</v>
          </cell>
        </row>
        <row r="117">
          <cell r="B117" t="str">
            <v>NG002M6</v>
          </cell>
          <cell r="C117" t="str">
            <v>H×nh häc 10 (NC) (SGV)</v>
          </cell>
          <cell r="D117">
            <v>3077</v>
          </cell>
          <cell r="E117">
            <v>3047</v>
          </cell>
        </row>
        <row r="118">
          <cell r="B118" t="str">
            <v>NG003M6</v>
          </cell>
          <cell r="C118" t="str">
            <v>VËt lÝ 10 (NC) (SGV)</v>
          </cell>
          <cell r="D118">
            <v>2990</v>
          </cell>
          <cell r="E118">
            <v>2518</v>
          </cell>
        </row>
        <row r="119">
          <cell r="B119" t="str">
            <v>NG004M6</v>
          </cell>
          <cell r="C119" t="str">
            <v>Ho¸ häc 10 (NC) (SGV)</v>
          </cell>
          <cell r="D119">
            <v>3000</v>
          </cell>
          <cell r="E119">
            <v>2252</v>
          </cell>
        </row>
        <row r="120">
          <cell r="B120" t="str">
            <v>NG005M6</v>
          </cell>
          <cell r="C120" t="str">
            <v>Sinh häc 10 (NC) (SGV)</v>
          </cell>
          <cell r="D120">
            <v>3000</v>
          </cell>
          <cell r="E120">
            <v>2331</v>
          </cell>
        </row>
        <row r="121">
          <cell r="C121" t="str">
            <v>Líp 10 : GV (NC - TN)</v>
          </cell>
          <cell r="D121">
            <v>15133</v>
          </cell>
          <cell r="E121">
            <v>13192</v>
          </cell>
        </row>
        <row r="122">
          <cell r="B122" t="str">
            <v>NG007M6</v>
          </cell>
          <cell r="C122" t="str">
            <v>Ng÷ v¨n 10/1 (NC) (SGV)</v>
          </cell>
          <cell r="D122">
            <v>2392</v>
          </cell>
          <cell r="E122">
            <v>2366</v>
          </cell>
        </row>
        <row r="123">
          <cell r="B123" t="str">
            <v>NG008M6</v>
          </cell>
          <cell r="C123" t="str">
            <v>Ng÷ v¨n 10/2 (NC) (SGV)</v>
          </cell>
          <cell r="D123">
            <v>2442</v>
          </cell>
          <cell r="E123">
            <v>2396</v>
          </cell>
        </row>
        <row r="124">
          <cell r="B124" t="str">
            <v>NG009M6</v>
          </cell>
          <cell r="C124" t="str">
            <v>LÞch sö 10 (NC) (SGV)</v>
          </cell>
          <cell r="D124">
            <v>2016</v>
          </cell>
          <cell r="E124">
            <v>1867</v>
          </cell>
        </row>
        <row r="125">
          <cell r="B125" t="str">
            <v>NG010M6</v>
          </cell>
          <cell r="C125" t="str">
            <v>§Þa lÝ 10 (NC) (SGV)</v>
          </cell>
          <cell r="D125">
            <v>2028</v>
          </cell>
          <cell r="E125">
            <v>1740</v>
          </cell>
        </row>
        <row r="126">
          <cell r="B126" t="str">
            <v>NG012M6</v>
          </cell>
          <cell r="C126" t="str">
            <v>TiÕng Anh 10 (NC) (SGV)</v>
          </cell>
          <cell r="D126">
            <v>2052</v>
          </cell>
          <cell r="E126">
            <v>2052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10930</v>
          </cell>
          <cell r="E130">
            <v>10421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6020</v>
          </cell>
          <cell r="E131">
            <v>3090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6000</v>
          </cell>
          <cell r="E132">
            <v>2955</v>
          </cell>
        </row>
        <row r="133">
          <cell r="B133" t="str">
            <v>KG003M6</v>
          </cell>
          <cell r="C133" t="str">
            <v>ThÓ dôc 10 (SGV)</v>
          </cell>
          <cell r="D133">
            <v>5994</v>
          </cell>
          <cell r="E133">
            <v>2216</v>
          </cell>
        </row>
        <row r="134">
          <cell r="C134" t="str">
            <v>Líp 10 : GV (chung)</v>
          </cell>
          <cell r="D134">
            <v>18014</v>
          </cell>
          <cell r="E134">
            <v>8261</v>
          </cell>
        </row>
        <row r="135">
          <cell r="C135" t="str">
            <v>líp 10 : GV</v>
          </cell>
          <cell r="D135">
            <v>96599</v>
          </cell>
          <cell r="E135">
            <v>74820</v>
          </cell>
        </row>
        <row r="136">
          <cell r="C136" t="str">
            <v>Céng líp 10 : HS + GV</v>
          </cell>
          <cell r="D136">
            <v>4473129</v>
          </cell>
          <cell r="E136">
            <v>4344579</v>
          </cell>
        </row>
        <row r="138">
          <cell r="B138" t="str">
            <v>Tæng céng líp 5, líp 10</v>
          </cell>
          <cell r="D138">
            <v>9205875</v>
          </cell>
          <cell r="E138">
            <v>9039236</v>
          </cell>
        </row>
      </sheetData>
      <sheetData sheetId="2" refreshError="1">
        <row r="10">
          <cell r="B10" t="str">
            <v>1H501M6</v>
          </cell>
          <cell r="C10" t="str">
            <v>TiÕng ViÖt 5/1</v>
          </cell>
          <cell r="D10" t="e">
            <v>#VALUE!</v>
          </cell>
          <cell r="E10" t="e">
            <v>#VALUE!</v>
          </cell>
        </row>
        <row r="11">
          <cell r="B11" t="str">
            <v>1H502M6</v>
          </cell>
          <cell r="C11" t="str">
            <v>TiÕng ViÖt 5/2</v>
          </cell>
          <cell r="D11" t="e">
            <v>#VALUE!</v>
          </cell>
          <cell r="E11" t="e">
            <v>#VALUE!</v>
          </cell>
        </row>
        <row r="12">
          <cell r="B12" t="str">
            <v>1H503M6</v>
          </cell>
          <cell r="C12" t="str">
            <v>To¸n 5</v>
          </cell>
          <cell r="D12" t="e">
            <v>#VALUE!</v>
          </cell>
          <cell r="E12" t="e">
            <v>#VALUE!</v>
          </cell>
        </row>
        <row r="13">
          <cell r="B13" t="str">
            <v>1H504M6</v>
          </cell>
          <cell r="C13" t="str">
            <v>Khoa häc 5</v>
          </cell>
          <cell r="D13" t="e">
            <v>#VALUE!</v>
          </cell>
          <cell r="E13" t="e">
            <v>#VALUE!</v>
          </cell>
        </row>
        <row r="14">
          <cell r="B14" t="str">
            <v>1H505M6</v>
          </cell>
          <cell r="C14" t="str">
            <v>LÞch sö vµ §Þa lÝ 5</v>
          </cell>
          <cell r="D14" t="e">
            <v>#VALUE!</v>
          </cell>
          <cell r="E14" t="e">
            <v>#VALUE!</v>
          </cell>
        </row>
        <row r="15">
          <cell r="B15" t="str">
            <v>1H506M6</v>
          </cell>
          <cell r="C15" t="str">
            <v>¢m nh¹c 5</v>
          </cell>
          <cell r="D15" t="e">
            <v>#VALUE!</v>
          </cell>
          <cell r="E15" t="e">
            <v>#VALUE!</v>
          </cell>
        </row>
        <row r="16">
          <cell r="B16" t="str">
            <v>1H507M6</v>
          </cell>
          <cell r="C16" t="str">
            <v>MÜ thuËt 5</v>
          </cell>
          <cell r="D16" t="e">
            <v>#VALUE!</v>
          </cell>
          <cell r="E16" t="e">
            <v>#VALUE!</v>
          </cell>
        </row>
        <row r="17">
          <cell r="B17" t="str">
            <v>1H508M6</v>
          </cell>
          <cell r="C17" t="str">
            <v>§¹o ®øc 5</v>
          </cell>
          <cell r="D17" t="e">
            <v>#VALUE!</v>
          </cell>
          <cell r="E17" t="e">
            <v>#VALUE!</v>
          </cell>
        </row>
        <row r="18">
          <cell r="B18" t="str">
            <v>1H509M6</v>
          </cell>
          <cell r="C18" t="str">
            <v>KÜ thuËt 5</v>
          </cell>
          <cell r="D18" t="e">
            <v>#VALUE!</v>
          </cell>
          <cell r="E18" t="e">
            <v>#VALUE!</v>
          </cell>
        </row>
        <row r="19">
          <cell r="B19" t="str">
            <v>1H510M6</v>
          </cell>
          <cell r="C19" t="str">
            <v>VBT TiÕng ViÖt 5/1</v>
          </cell>
          <cell r="D19" t="e">
            <v>#VALUE!</v>
          </cell>
          <cell r="E19" t="e">
            <v>#VALUE!</v>
          </cell>
        </row>
        <row r="20">
          <cell r="B20" t="str">
            <v>1H511M6</v>
          </cell>
          <cell r="C20" t="str">
            <v>VBT TiÕng ViÖt 5/2</v>
          </cell>
          <cell r="D20" t="e">
            <v>#VALUE!</v>
          </cell>
          <cell r="E20" t="e">
            <v>#VALUE!</v>
          </cell>
        </row>
        <row r="21">
          <cell r="B21" t="str">
            <v>1H512M6</v>
          </cell>
          <cell r="C21" t="str">
            <v>VBT To¸n 5/1</v>
          </cell>
          <cell r="D21" t="e">
            <v>#VALUE!</v>
          </cell>
          <cell r="E21" t="e">
            <v>#VALUE!</v>
          </cell>
        </row>
        <row r="22">
          <cell r="B22" t="str">
            <v>1H513M6</v>
          </cell>
          <cell r="C22" t="str">
            <v>VBT To¸n 5/2</v>
          </cell>
          <cell r="D22" t="e">
            <v>#VALUE!</v>
          </cell>
          <cell r="E22" t="e">
            <v>#VALUE!</v>
          </cell>
        </row>
        <row r="23">
          <cell r="B23" t="str">
            <v>1H514M6</v>
          </cell>
          <cell r="C23" t="str">
            <v>VBT Khoa häc 5</v>
          </cell>
          <cell r="D23" t="e">
            <v>#VALUE!</v>
          </cell>
          <cell r="E23" t="e">
            <v>#VALUE!</v>
          </cell>
        </row>
        <row r="24">
          <cell r="B24" t="str">
            <v>1H515M6</v>
          </cell>
          <cell r="C24" t="str">
            <v>VBT LÞch sö 5</v>
          </cell>
          <cell r="D24" t="e">
            <v>#VALUE!</v>
          </cell>
          <cell r="E24" t="e">
            <v>#VALUE!</v>
          </cell>
        </row>
        <row r="25">
          <cell r="B25" t="str">
            <v>1H516M6</v>
          </cell>
          <cell r="C25" t="str">
            <v>VBT §¹o ®øc 5</v>
          </cell>
          <cell r="D25" t="e">
            <v>#VALUE!</v>
          </cell>
          <cell r="E25" t="e">
            <v>#VALUE!</v>
          </cell>
        </row>
        <row r="26">
          <cell r="B26" t="str">
            <v>1H517M6</v>
          </cell>
          <cell r="C26" t="str">
            <v>Vë tËp vÏ 5</v>
          </cell>
          <cell r="D26" t="e">
            <v>#VALUE!</v>
          </cell>
          <cell r="E26" t="e">
            <v>#VALUE!</v>
          </cell>
        </row>
        <row r="27">
          <cell r="B27" t="str">
            <v>1H519M6</v>
          </cell>
          <cell r="C27" t="str">
            <v>BT To¸n 5</v>
          </cell>
          <cell r="D27" t="e">
            <v>#VALUE!</v>
          </cell>
          <cell r="E27" t="e">
            <v>#VALUE!</v>
          </cell>
        </row>
        <row r="28">
          <cell r="B28" t="str">
            <v>1H520M6</v>
          </cell>
          <cell r="C28" t="str">
            <v>Thùc hµnh KÜ thuËt 5</v>
          </cell>
          <cell r="D28" t="e">
            <v>#VALUE!</v>
          </cell>
          <cell r="E28" t="e">
            <v>#VALUE!</v>
          </cell>
        </row>
        <row r="29">
          <cell r="B29" t="str">
            <v>1H521M6</v>
          </cell>
          <cell r="C29" t="str">
            <v>VBT §Þa lÝ 5</v>
          </cell>
          <cell r="D29" t="e">
            <v>#VALUE!</v>
          </cell>
          <cell r="E29" t="e">
            <v>#VALUE!</v>
          </cell>
        </row>
        <row r="30">
          <cell r="C30" t="str">
            <v>líp 5 : hs</v>
          </cell>
          <cell r="D30" t="e">
            <v>#VALUE!</v>
          </cell>
          <cell r="E30" t="e">
            <v>#VALUE!</v>
          </cell>
        </row>
        <row r="31">
          <cell r="C31" t="str">
            <v>riªng VBT líp 5</v>
          </cell>
          <cell r="D31" t="e">
            <v>#VALUE!</v>
          </cell>
          <cell r="E31" t="e">
            <v>#VALUE!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 t="e">
            <v>#VALUE!</v>
          </cell>
          <cell r="E33" t="e">
            <v>#VALUE!</v>
          </cell>
        </row>
        <row r="34">
          <cell r="B34" t="str">
            <v>1G502M6</v>
          </cell>
          <cell r="C34" t="str">
            <v>TiÕng ViÖt 5/2 (SGV)</v>
          </cell>
          <cell r="D34" t="e">
            <v>#VALUE!</v>
          </cell>
          <cell r="E34" t="e">
            <v>#VALUE!</v>
          </cell>
        </row>
        <row r="35">
          <cell r="B35" t="str">
            <v>1G503M6</v>
          </cell>
          <cell r="C35" t="str">
            <v>To¸n 5 (SGV)</v>
          </cell>
          <cell r="D35" t="e">
            <v>#VALUE!</v>
          </cell>
          <cell r="E35" t="e">
            <v>#VALUE!</v>
          </cell>
        </row>
        <row r="36">
          <cell r="B36" t="str">
            <v>1G504M6</v>
          </cell>
          <cell r="C36" t="str">
            <v>Khoa häc 5 (SGV)</v>
          </cell>
          <cell r="D36" t="e">
            <v>#VALUE!</v>
          </cell>
          <cell r="E36" t="e">
            <v>#VALUE!</v>
          </cell>
        </row>
        <row r="37">
          <cell r="B37" t="str">
            <v>1G505M6</v>
          </cell>
          <cell r="C37" t="str">
            <v>LÞch sö vµ §Þa lÝ 5 (SGV)</v>
          </cell>
          <cell r="D37" t="e">
            <v>#VALUE!</v>
          </cell>
          <cell r="E37" t="e">
            <v>#VALUE!</v>
          </cell>
        </row>
        <row r="38">
          <cell r="B38" t="str">
            <v>1G506M6</v>
          </cell>
          <cell r="C38" t="str">
            <v>¢m nh¹c 5 (SGV)</v>
          </cell>
          <cell r="D38" t="e">
            <v>#VALUE!</v>
          </cell>
          <cell r="E38" t="e">
            <v>#VALUE!</v>
          </cell>
        </row>
        <row r="39">
          <cell r="B39" t="str">
            <v>1G507M6</v>
          </cell>
          <cell r="C39" t="str">
            <v>MÜ thuËt 5 (SGV)</v>
          </cell>
          <cell r="D39" t="e">
            <v>#VALUE!</v>
          </cell>
          <cell r="E39" t="e">
            <v>#VALUE!</v>
          </cell>
        </row>
        <row r="40">
          <cell r="B40" t="str">
            <v>1G508M6</v>
          </cell>
          <cell r="C40" t="str">
            <v>§¹o ®øc 5 (SGV)</v>
          </cell>
          <cell r="D40" t="e">
            <v>#VALUE!</v>
          </cell>
          <cell r="E40" t="e">
            <v>#VALUE!</v>
          </cell>
        </row>
        <row r="41">
          <cell r="B41" t="str">
            <v>1G509M6</v>
          </cell>
          <cell r="C41" t="str">
            <v>KÜ thuËt 5 (SGV)</v>
          </cell>
          <cell r="D41" t="e">
            <v>#VALUE!</v>
          </cell>
          <cell r="E41" t="e">
            <v>#VALUE!</v>
          </cell>
        </row>
        <row r="42">
          <cell r="B42" t="str">
            <v>1G510M6</v>
          </cell>
          <cell r="C42" t="str">
            <v>ThÓ dôc 5 (SGV)</v>
          </cell>
          <cell r="D42" t="e">
            <v>#VALUE!</v>
          </cell>
          <cell r="E42" t="e">
            <v>#VALUE!</v>
          </cell>
        </row>
        <row r="43">
          <cell r="C43" t="str">
            <v>líp 5 : gv</v>
          </cell>
          <cell r="D43" t="e">
            <v>#VALUE!</v>
          </cell>
          <cell r="E43" t="e">
            <v>#VALUE!</v>
          </cell>
        </row>
        <row r="44">
          <cell r="C44" t="str">
            <v>céng líp 5 : HS + GV</v>
          </cell>
          <cell r="D44" t="e">
            <v>#VALUE!</v>
          </cell>
          <cell r="E44" t="e">
            <v>#VALUE!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 t="e">
            <v>#VALUE!</v>
          </cell>
          <cell r="E46" t="e">
            <v>#VALUE!</v>
          </cell>
        </row>
        <row r="47">
          <cell r="B47" t="str">
            <v>CH002M6</v>
          </cell>
          <cell r="C47" t="str">
            <v>H×nh häc 10 (C)</v>
          </cell>
          <cell r="D47" t="e">
            <v>#VALUE!</v>
          </cell>
          <cell r="E47" t="e">
            <v>#VALUE!</v>
          </cell>
        </row>
        <row r="48">
          <cell r="B48" t="str">
            <v>CH003M6</v>
          </cell>
          <cell r="C48" t="str">
            <v>BT §¹i sè 10 (C)</v>
          </cell>
          <cell r="D48" t="e">
            <v>#VALUE!</v>
          </cell>
          <cell r="E48" t="e">
            <v>#VALUE!</v>
          </cell>
        </row>
        <row r="49">
          <cell r="B49" t="str">
            <v>CH004M6</v>
          </cell>
          <cell r="C49" t="str">
            <v>BT H×nh häc 10 (C)</v>
          </cell>
          <cell r="D49" t="e">
            <v>#VALUE!</v>
          </cell>
          <cell r="E49" t="e">
            <v>#VALUE!</v>
          </cell>
        </row>
        <row r="50">
          <cell r="B50" t="str">
            <v>CH005M6</v>
          </cell>
          <cell r="C50" t="str">
            <v>VËt lÝ 10 (C)</v>
          </cell>
          <cell r="D50" t="e">
            <v>#VALUE!</v>
          </cell>
          <cell r="E50" t="e">
            <v>#VALUE!</v>
          </cell>
        </row>
        <row r="51">
          <cell r="B51" t="str">
            <v>CH006M6</v>
          </cell>
          <cell r="C51" t="str">
            <v>BT VËt lÝ 10 (C)</v>
          </cell>
          <cell r="D51" t="e">
            <v>#VALUE!</v>
          </cell>
          <cell r="E51" t="e">
            <v>#VALUE!</v>
          </cell>
        </row>
        <row r="52">
          <cell r="B52" t="str">
            <v>CH007M6</v>
          </cell>
          <cell r="C52" t="str">
            <v>Ho¸ häc 10 (C)</v>
          </cell>
          <cell r="D52" t="e">
            <v>#VALUE!</v>
          </cell>
          <cell r="E52" t="e">
            <v>#VALUE!</v>
          </cell>
        </row>
        <row r="53">
          <cell r="B53" t="str">
            <v>CH008M6</v>
          </cell>
          <cell r="C53" t="str">
            <v>BT Ho¸ häc 10 (C)</v>
          </cell>
          <cell r="D53" t="e">
            <v>#VALUE!</v>
          </cell>
          <cell r="E53" t="e">
            <v>#VALUE!</v>
          </cell>
        </row>
        <row r="54">
          <cell r="B54" t="str">
            <v>CH009M6</v>
          </cell>
          <cell r="C54" t="str">
            <v>Sinh häc 10 (C)</v>
          </cell>
          <cell r="D54" t="e">
            <v>#VALUE!</v>
          </cell>
          <cell r="E54" t="e">
            <v>#VALUE!</v>
          </cell>
        </row>
        <row r="55">
          <cell r="B55" t="str">
            <v>CH010M6</v>
          </cell>
          <cell r="C55" t="str">
            <v>C«ng nghÖ 10 (C)</v>
          </cell>
          <cell r="D55" t="e">
            <v>#VALUE!</v>
          </cell>
          <cell r="E55" t="e">
            <v>#VALUE!</v>
          </cell>
        </row>
        <row r="56">
          <cell r="B56" t="str">
            <v>CH011M6</v>
          </cell>
          <cell r="C56" t="str">
            <v>Ng÷ v¨n 10/1 (C)</v>
          </cell>
          <cell r="D56" t="e">
            <v>#VALUE!</v>
          </cell>
          <cell r="E56" t="e">
            <v>#VALUE!</v>
          </cell>
        </row>
        <row r="57">
          <cell r="B57" t="str">
            <v>CH012M6</v>
          </cell>
          <cell r="C57" t="str">
            <v>Ng÷ v¨n 10/2 (C)</v>
          </cell>
          <cell r="D57" t="e">
            <v>#VALUE!</v>
          </cell>
          <cell r="E57" t="e">
            <v>#VALUE!</v>
          </cell>
        </row>
        <row r="58">
          <cell r="B58" t="str">
            <v>CH013M6</v>
          </cell>
          <cell r="C58" t="str">
            <v>BT Ng÷ v¨n 10/1 (C)</v>
          </cell>
          <cell r="D58" t="e">
            <v>#VALUE!</v>
          </cell>
          <cell r="E58" t="e">
            <v>#VALUE!</v>
          </cell>
        </row>
        <row r="59">
          <cell r="B59" t="str">
            <v>CH014M6</v>
          </cell>
          <cell r="C59" t="str">
            <v>BT Ng÷ v¨n 10/2 (C)</v>
          </cell>
          <cell r="D59" t="e">
            <v>#VALUE!</v>
          </cell>
          <cell r="E59" t="e">
            <v>#VALUE!</v>
          </cell>
        </row>
        <row r="60">
          <cell r="B60" t="str">
            <v>CH015M6</v>
          </cell>
          <cell r="C60" t="str">
            <v>LÞch sö 10 (C)</v>
          </cell>
          <cell r="D60" t="e">
            <v>#VALUE!</v>
          </cell>
          <cell r="E60" t="e">
            <v>#VALUE!</v>
          </cell>
        </row>
        <row r="61">
          <cell r="B61" t="str">
            <v>CH016M6</v>
          </cell>
          <cell r="C61" t="str">
            <v>§Þa lÝ 10 (C)</v>
          </cell>
          <cell r="D61" t="e">
            <v>#VALUE!</v>
          </cell>
          <cell r="E61" t="e">
            <v>#VALUE!</v>
          </cell>
        </row>
        <row r="62">
          <cell r="B62" t="str">
            <v>CH017M6</v>
          </cell>
          <cell r="C62" t="str">
            <v>Gi¸o dôc c«ng d©n 10 (C)</v>
          </cell>
          <cell r="D62" t="e">
            <v>#VALUE!</v>
          </cell>
          <cell r="E62" t="e">
            <v>#VALUE!</v>
          </cell>
        </row>
        <row r="63">
          <cell r="B63" t="str">
            <v>CH018M6</v>
          </cell>
          <cell r="C63" t="str">
            <v>Tin häc 10 (C)</v>
          </cell>
          <cell r="D63" t="e">
            <v>#VALUE!</v>
          </cell>
          <cell r="E63" t="e">
            <v>#VALUE!</v>
          </cell>
        </row>
        <row r="64">
          <cell r="B64" t="str">
            <v>CH019M6</v>
          </cell>
          <cell r="C64" t="str">
            <v>BT Tin häc 10 (C)</v>
          </cell>
          <cell r="D64" t="e">
            <v>#VALUE!</v>
          </cell>
          <cell r="E64" t="e">
            <v>#VALUE!</v>
          </cell>
        </row>
        <row r="65">
          <cell r="B65" t="str">
            <v>CH020M6</v>
          </cell>
          <cell r="C65" t="str">
            <v>TiÕng Anh 10 (C)</v>
          </cell>
          <cell r="D65" t="e">
            <v>#VALUE!</v>
          </cell>
          <cell r="E65" t="e">
            <v>#VALUE!</v>
          </cell>
        </row>
        <row r="66">
          <cell r="B66" t="str">
            <v>CH021M6</v>
          </cell>
          <cell r="C66" t="str">
            <v>BT TiÕng Anh 10 (C)</v>
          </cell>
          <cell r="D66" t="e">
            <v>#VALUE!</v>
          </cell>
          <cell r="E66" t="e">
            <v>#VALUE!</v>
          </cell>
        </row>
        <row r="67">
          <cell r="B67" t="str">
            <v>CH022M6</v>
          </cell>
          <cell r="C67" t="str">
            <v>TiÕng Ph¸p 10 (C)</v>
          </cell>
          <cell r="D67" t="e">
            <v>#VALUE!</v>
          </cell>
          <cell r="E67" t="e">
            <v>#VALUE!</v>
          </cell>
        </row>
        <row r="68">
          <cell r="B68" t="str">
            <v>CH023M6</v>
          </cell>
          <cell r="C68" t="str">
            <v>BT TiÕng Ph¸p 10 (C)</v>
          </cell>
          <cell r="D68" t="e">
            <v>#VALUE!</v>
          </cell>
          <cell r="E68" t="e">
            <v>#VALUE!</v>
          </cell>
        </row>
        <row r="69">
          <cell r="B69" t="str">
            <v>CH024M6</v>
          </cell>
          <cell r="C69" t="str">
            <v>TiÕng Nga 10 (C)</v>
          </cell>
          <cell r="D69" t="e">
            <v>#VALUE!</v>
          </cell>
          <cell r="E69" t="e">
            <v>#VALUE!</v>
          </cell>
        </row>
        <row r="70">
          <cell r="B70" t="str">
            <v>CH025M6</v>
          </cell>
          <cell r="C70" t="str">
            <v>BT TiÕng Nga 10 (C)</v>
          </cell>
          <cell r="D70" t="e">
            <v>#VALUE!</v>
          </cell>
          <cell r="E70" t="e">
            <v>#VALUE!</v>
          </cell>
        </row>
        <row r="71">
          <cell r="B71" t="str">
            <v>CH026M6</v>
          </cell>
          <cell r="C71" t="str">
            <v>TiÕng Trung Quèc 10 (C)</v>
          </cell>
          <cell r="D71" t="e">
            <v>#VALUE!</v>
          </cell>
          <cell r="E71" t="e">
            <v>#VALUE!</v>
          </cell>
        </row>
        <row r="72">
          <cell r="C72" t="str">
            <v>Líp 10 : HS (C)</v>
          </cell>
          <cell r="D72" t="e">
            <v>#VALUE!</v>
          </cell>
          <cell r="E72" t="e">
            <v>#VALUE!</v>
          </cell>
        </row>
        <row r="73">
          <cell r="B73" t="str">
            <v>NH001M6</v>
          </cell>
          <cell r="C73" t="str">
            <v>§¹i sè 10 (NC)</v>
          </cell>
          <cell r="D73" t="e">
            <v>#VALUE!</v>
          </cell>
          <cell r="E73" t="e">
            <v>#VALUE!</v>
          </cell>
        </row>
        <row r="74">
          <cell r="B74" t="str">
            <v>NH002M6</v>
          </cell>
          <cell r="C74" t="str">
            <v>H×nh häc 10  (NC)</v>
          </cell>
          <cell r="D74" t="e">
            <v>#VALUE!</v>
          </cell>
          <cell r="E74" t="e">
            <v>#VALUE!</v>
          </cell>
        </row>
        <row r="75">
          <cell r="B75" t="str">
            <v>NH003M6</v>
          </cell>
          <cell r="C75" t="str">
            <v>BT §¹i sè 10 (NC)</v>
          </cell>
          <cell r="D75" t="e">
            <v>#VALUE!</v>
          </cell>
          <cell r="E75" t="e">
            <v>#VALUE!</v>
          </cell>
        </row>
        <row r="76">
          <cell r="B76" t="str">
            <v>NH004M6</v>
          </cell>
          <cell r="C76" t="str">
            <v>BT H×nh häc 10  (NC)</v>
          </cell>
          <cell r="D76" t="e">
            <v>#VALUE!</v>
          </cell>
          <cell r="E76" t="e">
            <v>#VALUE!</v>
          </cell>
        </row>
        <row r="77">
          <cell r="B77" t="str">
            <v>NH005M6</v>
          </cell>
          <cell r="C77" t="str">
            <v>VËt lÝ 10 (NC)</v>
          </cell>
          <cell r="D77" t="e">
            <v>#VALUE!</v>
          </cell>
          <cell r="E77" t="e">
            <v>#VALUE!</v>
          </cell>
        </row>
        <row r="78">
          <cell r="B78" t="str">
            <v>NH006M6</v>
          </cell>
          <cell r="C78" t="str">
            <v>BT VËt lÝ 10 (NC)</v>
          </cell>
          <cell r="D78" t="e">
            <v>#VALUE!</v>
          </cell>
          <cell r="E78" t="e">
            <v>#VALUE!</v>
          </cell>
        </row>
        <row r="79">
          <cell r="B79" t="str">
            <v>NH007M6</v>
          </cell>
          <cell r="C79" t="str">
            <v>Ho¸ häc 10 (NC)</v>
          </cell>
          <cell r="D79" t="e">
            <v>#VALUE!</v>
          </cell>
          <cell r="E79" t="e">
            <v>#VALUE!</v>
          </cell>
        </row>
        <row r="80">
          <cell r="B80" t="str">
            <v>NH008M6</v>
          </cell>
          <cell r="C80" t="str">
            <v>BT Ho¸ häc 10 (NC)</v>
          </cell>
          <cell r="D80" t="e">
            <v>#VALUE!</v>
          </cell>
          <cell r="E80" t="e">
            <v>#VALUE!</v>
          </cell>
        </row>
        <row r="81">
          <cell r="B81" t="str">
            <v>NH009M6</v>
          </cell>
          <cell r="C81" t="str">
            <v>Sinh häc 10 (NC)</v>
          </cell>
          <cell r="D81" t="e">
            <v>#VALUE!</v>
          </cell>
          <cell r="E81" t="e">
            <v>#VALUE!</v>
          </cell>
        </row>
        <row r="82">
          <cell r="C82" t="str">
            <v>Líp 10 : HS (NC - TN)</v>
          </cell>
          <cell r="D82" t="e">
            <v>#VALUE!</v>
          </cell>
          <cell r="E82" t="e">
            <v>#VALUE!</v>
          </cell>
        </row>
        <row r="83">
          <cell r="B83" t="str">
            <v>NH011M6</v>
          </cell>
          <cell r="C83" t="str">
            <v>Ng÷ v¨n 10/1 (NC)</v>
          </cell>
          <cell r="D83" t="e">
            <v>#VALUE!</v>
          </cell>
          <cell r="E83" t="e">
            <v>#VALUE!</v>
          </cell>
        </row>
        <row r="84">
          <cell r="B84" t="str">
            <v>NH012M6</v>
          </cell>
          <cell r="C84" t="str">
            <v>Ng÷ v¨n 10/2 (NC)</v>
          </cell>
          <cell r="D84" t="e">
            <v>#VALUE!</v>
          </cell>
          <cell r="E84" t="e">
            <v>#VALUE!</v>
          </cell>
        </row>
        <row r="85">
          <cell r="B85" t="str">
            <v>NH013M6</v>
          </cell>
          <cell r="C85" t="str">
            <v>BT Ng÷ v¨n 10/1 (NC)</v>
          </cell>
          <cell r="D85" t="e">
            <v>#VALUE!</v>
          </cell>
          <cell r="E85" t="e">
            <v>#VALUE!</v>
          </cell>
        </row>
        <row r="86">
          <cell r="B86" t="str">
            <v>NH014M6</v>
          </cell>
          <cell r="C86" t="str">
            <v>BT Ng÷ v¨n 10/2 (NC)</v>
          </cell>
          <cell r="D86" t="e">
            <v>#VALUE!</v>
          </cell>
          <cell r="E86" t="e">
            <v>#VALUE!</v>
          </cell>
        </row>
        <row r="87">
          <cell r="B87" t="str">
            <v>NH015M6</v>
          </cell>
          <cell r="C87" t="str">
            <v>LÞch sö 10 (NC)</v>
          </cell>
          <cell r="D87" t="e">
            <v>#VALUE!</v>
          </cell>
          <cell r="E87" t="e">
            <v>#VALUE!</v>
          </cell>
        </row>
        <row r="88">
          <cell r="B88" t="str">
            <v>NH016M6</v>
          </cell>
          <cell r="C88" t="str">
            <v>§Þa lÝ 10 (NC)</v>
          </cell>
          <cell r="D88" t="e">
            <v>#VALUE!</v>
          </cell>
          <cell r="E88" t="e">
            <v>#VALUE!</v>
          </cell>
        </row>
        <row r="89">
          <cell r="B89" t="str">
            <v>NH020M6</v>
          </cell>
          <cell r="C89" t="str">
            <v>TiÕng Anh 10 (NC)</v>
          </cell>
          <cell r="D89" t="e">
            <v>#VALUE!</v>
          </cell>
          <cell r="E89" t="e">
            <v>#VALUE!</v>
          </cell>
        </row>
        <row r="90">
          <cell r="B90" t="str">
            <v>NH021M6</v>
          </cell>
          <cell r="C90" t="str">
            <v>BT TiÕng Anh 10 (NC)</v>
          </cell>
          <cell r="D90" t="e">
            <v>#VALUE!</v>
          </cell>
          <cell r="E90" t="e">
            <v>#VALUE!</v>
          </cell>
        </row>
        <row r="91">
          <cell r="B91" t="str">
            <v>NH022M6</v>
          </cell>
          <cell r="C91" t="str">
            <v>TiÕng Ph¸p 10 (NC)</v>
          </cell>
          <cell r="D91" t="e">
            <v>#VALUE!</v>
          </cell>
          <cell r="E91" t="e">
            <v>#VALUE!</v>
          </cell>
        </row>
        <row r="92">
          <cell r="B92" t="str">
            <v>NH023M6</v>
          </cell>
          <cell r="C92" t="str">
            <v>BT TiÕng Ph¸p 10 (NC)</v>
          </cell>
          <cell r="D92" t="e">
            <v>#VALUE!</v>
          </cell>
          <cell r="E92" t="e">
            <v>#VALUE!</v>
          </cell>
        </row>
        <row r="93">
          <cell r="B93" t="str">
            <v>NH024M6</v>
          </cell>
          <cell r="C93" t="str">
            <v>TiÕng Nga 10 (NC)</v>
          </cell>
          <cell r="D93" t="e">
            <v>#VALUE!</v>
          </cell>
          <cell r="E93" t="e">
            <v>#VALUE!</v>
          </cell>
        </row>
        <row r="94">
          <cell r="B94" t="str">
            <v>NH025M6</v>
          </cell>
          <cell r="C94" t="str">
            <v>BT TiÕng Nga 10 (NC)</v>
          </cell>
          <cell r="D94" t="e">
            <v>#VALUE!</v>
          </cell>
          <cell r="E94" t="e">
            <v>#VALUE!</v>
          </cell>
        </row>
        <row r="95">
          <cell r="B95" t="str">
            <v>NH026M6</v>
          </cell>
          <cell r="C95" t="str">
            <v>TiÕng Trung Quèc 10 (NC)</v>
          </cell>
          <cell r="D95" t="e">
            <v>#VALUE!</v>
          </cell>
          <cell r="E95" t="e">
            <v>#VALUE!</v>
          </cell>
        </row>
        <row r="96">
          <cell r="C96" t="str">
            <v>Líp 10 : HS (NC - XH)</v>
          </cell>
          <cell r="D96" t="e">
            <v>#VALUE!</v>
          </cell>
          <cell r="E96" t="e">
            <v>#VALUE!</v>
          </cell>
        </row>
        <row r="97">
          <cell r="C97" t="str">
            <v>líp 10 : HS</v>
          </cell>
          <cell r="D97" t="e">
            <v>#VALUE!</v>
          </cell>
          <cell r="E97" t="e">
            <v>#VALUE!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 t="e">
            <v>#VALUE!</v>
          </cell>
          <cell r="E99" t="e">
            <v>#VALUE!</v>
          </cell>
        </row>
        <row r="100">
          <cell r="B100" t="str">
            <v>CG002M6</v>
          </cell>
          <cell r="C100" t="str">
            <v>H×nh häc 10 (C) (SGV)</v>
          </cell>
          <cell r="D100" t="e">
            <v>#VALUE!</v>
          </cell>
          <cell r="E100" t="e">
            <v>#VALUE!</v>
          </cell>
        </row>
        <row r="101">
          <cell r="B101" t="str">
            <v>CG003M6</v>
          </cell>
          <cell r="C101" t="str">
            <v>VËt lÝ 10 (C) (SGV)</v>
          </cell>
          <cell r="D101" t="e">
            <v>#VALUE!</v>
          </cell>
          <cell r="E101" t="e">
            <v>#VALUE!</v>
          </cell>
        </row>
        <row r="102">
          <cell r="B102" t="str">
            <v>CG004M6</v>
          </cell>
          <cell r="C102" t="str">
            <v>Ho¸ häc 10 (C) (SGV)</v>
          </cell>
          <cell r="D102" t="e">
            <v>#VALUE!</v>
          </cell>
          <cell r="E102" t="e">
            <v>#VALUE!</v>
          </cell>
        </row>
        <row r="103">
          <cell r="B103" t="str">
            <v>CG005M6</v>
          </cell>
          <cell r="C103" t="str">
            <v>Sinh häc 10 (C) (SGV)</v>
          </cell>
          <cell r="D103" t="e">
            <v>#VALUE!</v>
          </cell>
          <cell r="E103" t="e">
            <v>#VALUE!</v>
          </cell>
        </row>
        <row r="104">
          <cell r="B104" t="str">
            <v>CG006M6</v>
          </cell>
          <cell r="C104" t="str">
            <v>C«ng nghÖ 10 (C) (SGV)</v>
          </cell>
          <cell r="D104" t="e">
            <v>#VALUE!</v>
          </cell>
          <cell r="E104" t="e">
            <v>#VALUE!</v>
          </cell>
        </row>
        <row r="105">
          <cell r="B105" t="str">
            <v>CG007M6</v>
          </cell>
          <cell r="C105" t="str">
            <v>Ng÷ v¨n 10/1 (C) (SGV)</v>
          </cell>
          <cell r="D105" t="e">
            <v>#VALUE!</v>
          </cell>
          <cell r="E105" t="e">
            <v>#VALUE!</v>
          </cell>
        </row>
        <row r="106">
          <cell r="B106" t="str">
            <v>CG008M6</v>
          </cell>
          <cell r="C106" t="str">
            <v>Ng÷ v¨n 10/2 (C) (SGV)</v>
          </cell>
          <cell r="D106" t="e">
            <v>#VALUE!</v>
          </cell>
          <cell r="E106" t="e">
            <v>#VALUE!</v>
          </cell>
        </row>
        <row r="107">
          <cell r="B107" t="str">
            <v>CG009M6</v>
          </cell>
          <cell r="C107" t="str">
            <v>LÞch sö 10 (C) (SGV)</v>
          </cell>
          <cell r="D107" t="e">
            <v>#VALUE!</v>
          </cell>
          <cell r="E107" t="e">
            <v>#VALUE!</v>
          </cell>
        </row>
        <row r="108">
          <cell r="B108" t="str">
            <v>CG010M6</v>
          </cell>
          <cell r="C108" t="str">
            <v>§Þa lÝ 10 (C) (SGV)</v>
          </cell>
          <cell r="D108" t="e">
            <v>#VALUE!</v>
          </cell>
          <cell r="E108" t="e">
            <v>#VALUE!</v>
          </cell>
        </row>
        <row r="109">
          <cell r="B109" t="str">
            <v>CG011M6</v>
          </cell>
          <cell r="C109" t="str">
            <v>Gi¸o dôc c«ng d©n 10 (C) (SGV)</v>
          </cell>
          <cell r="D109" t="e">
            <v>#VALUE!</v>
          </cell>
          <cell r="E109" t="e">
            <v>#VALUE!</v>
          </cell>
        </row>
        <row r="110">
          <cell r="B110" t="str">
            <v>CG012M6</v>
          </cell>
          <cell r="C110" t="str">
            <v>TiÕng Anh 10 (C) (SGV)</v>
          </cell>
          <cell r="D110" t="e">
            <v>#VALUE!</v>
          </cell>
          <cell r="E110" t="e">
            <v>#VALUE!</v>
          </cell>
        </row>
        <row r="111">
          <cell r="B111" t="str">
            <v>CG013M6</v>
          </cell>
          <cell r="C111" t="str">
            <v>TiÕng Ph¸p 10 (C) (SGV)</v>
          </cell>
          <cell r="D111" t="e">
            <v>#VALUE!</v>
          </cell>
          <cell r="E111" t="e">
            <v>#VALUE!</v>
          </cell>
        </row>
        <row r="112">
          <cell r="B112" t="str">
            <v>CG014M6</v>
          </cell>
          <cell r="C112" t="str">
            <v>TiÕng Nga 10 (C) (SGV)</v>
          </cell>
          <cell r="D112" t="e">
            <v>#VALUE!</v>
          </cell>
          <cell r="E112" t="e">
            <v>#VALUE!</v>
          </cell>
        </row>
        <row r="113">
          <cell r="B113" t="str">
            <v>CG015M6</v>
          </cell>
          <cell r="C113" t="str">
            <v>TiÕng Trung Quèc 10 (C) (SGV)</v>
          </cell>
          <cell r="D113" t="e">
            <v>#VALUE!</v>
          </cell>
          <cell r="E113" t="e">
            <v>#VALUE!</v>
          </cell>
        </row>
        <row r="114">
          <cell r="B114" t="str">
            <v>CG016M6</v>
          </cell>
          <cell r="C114" t="str">
            <v>Tin häc 10 (C) (SGV)</v>
          </cell>
          <cell r="D114" t="e">
            <v>#VALUE!</v>
          </cell>
          <cell r="E114" t="e">
            <v>#VALUE!</v>
          </cell>
        </row>
        <row r="115">
          <cell r="C115" t="str">
            <v>Líp 10 : GV (C)</v>
          </cell>
          <cell r="D115" t="e">
            <v>#VALUE!</v>
          </cell>
          <cell r="E115" t="e">
            <v>#VALUE!</v>
          </cell>
        </row>
        <row r="116">
          <cell r="B116" t="str">
            <v>NG001M6</v>
          </cell>
          <cell r="C116" t="str">
            <v>§¹i sè 10 (NC) (SGV)</v>
          </cell>
          <cell r="D116" t="e">
            <v>#VALUE!</v>
          </cell>
          <cell r="E116" t="e">
            <v>#VALUE!</v>
          </cell>
        </row>
        <row r="117">
          <cell r="B117" t="str">
            <v>NG002M6</v>
          </cell>
          <cell r="C117" t="str">
            <v>H×nh häc 10 (NC) (SGV)</v>
          </cell>
          <cell r="D117" t="e">
            <v>#VALUE!</v>
          </cell>
          <cell r="E117" t="e">
            <v>#VALUE!</v>
          </cell>
        </row>
        <row r="118">
          <cell r="B118" t="str">
            <v>NG003M6</v>
          </cell>
          <cell r="C118" t="str">
            <v>VËt lÝ 10 (NC) (SGV)</v>
          </cell>
          <cell r="D118" t="e">
            <v>#VALUE!</v>
          </cell>
          <cell r="E118" t="e">
            <v>#VALUE!</v>
          </cell>
        </row>
        <row r="119">
          <cell r="B119" t="str">
            <v>NG004M6</v>
          </cell>
          <cell r="C119" t="str">
            <v>Ho¸ häc 10 (NC) (SGV)</v>
          </cell>
          <cell r="D119" t="e">
            <v>#VALUE!</v>
          </cell>
          <cell r="E119" t="e">
            <v>#VALUE!</v>
          </cell>
        </row>
        <row r="120">
          <cell r="B120" t="str">
            <v>NG005M6</v>
          </cell>
          <cell r="C120" t="str">
            <v>Sinh häc 10 (NC) (SGV)</v>
          </cell>
          <cell r="D120" t="e">
            <v>#VALUE!</v>
          </cell>
          <cell r="E120" t="e">
            <v>#VALUE!</v>
          </cell>
        </row>
        <row r="121">
          <cell r="C121" t="str">
            <v>Líp 10 : GV (NC - TN)</v>
          </cell>
          <cell r="D121" t="e">
            <v>#VALUE!</v>
          </cell>
          <cell r="E121" t="e">
            <v>#VALUE!</v>
          </cell>
        </row>
        <row r="122">
          <cell r="B122" t="str">
            <v>NG007M6</v>
          </cell>
          <cell r="C122" t="str">
            <v>Ng÷ v¨n 10/1 (NC) (SGV)</v>
          </cell>
          <cell r="D122" t="e">
            <v>#VALUE!</v>
          </cell>
          <cell r="E122" t="e">
            <v>#VALUE!</v>
          </cell>
        </row>
        <row r="123">
          <cell r="B123" t="str">
            <v>NG008M6</v>
          </cell>
          <cell r="C123" t="str">
            <v>Ng÷ v¨n 10/2 (NC) (SGV)</v>
          </cell>
          <cell r="D123" t="e">
            <v>#VALUE!</v>
          </cell>
          <cell r="E123" t="e">
            <v>#VALUE!</v>
          </cell>
        </row>
        <row r="124">
          <cell r="B124" t="str">
            <v>NG009M6</v>
          </cell>
          <cell r="C124" t="str">
            <v>LÞch sö 10 (NC) (SGV)</v>
          </cell>
          <cell r="D124" t="e">
            <v>#VALUE!</v>
          </cell>
          <cell r="E124" t="e">
            <v>#VALUE!</v>
          </cell>
        </row>
        <row r="125">
          <cell r="B125" t="str">
            <v>NG010M6</v>
          </cell>
          <cell r="C125" t="str">
            <v>§Þa lÝ 10 (NC) (SGV)</v>
          </cell>
          <cell r="D125" t="e">
            <v>#VALUE!</v>
          </cell>
          <cell r="E125" t="e">
            <v>#VALUE!</v>
          </cell>
        </row>
        <row r="126">
          <cell r="B126" t="str">
            <v>NG012M6</v>
          </cell>
          <cell r="C126" t="str">
            <v>TiÕng Anh 10 (NC) (SGV)</v>
          </cell>
          <cell r="D126" t="e">
            <v>#VALUE!</v>
          </cell>
          <cell r="E126" t="e">
            <v>#VALUE!</v>
          </cell>
        </row>
        <row r="127">
          <cell r="B127" t="str">
            <v>NG013M6</v>
          </cell>
          <cell r="C127" t="str">
            <v>TiÕng Ph¸p 10 (NC) (SGV)</v>
          </cell>
          <cell r="D127" t="e">
            <v>#VALUE!</v>
          </cell>
          <cell r="E127" t="e">
            <v>#VALUE!</v>
          </cell>
        </row>
        <row r="128">
          <cell r="B128" t="str">
            <v>NG014M6</v>
          </cell>
          <cell r="C128" t="str">
            <v>TiÕng Nga 10 (NC) (SGV)</v>
          </cell>
          <cell r="D128" t="e">
            <v>#VALUE!</v>
          </cell>
          <cell r="E128" t="e">
            <v>#VALUE!</v>
          </cell>
        </row>
        <row r="129">
          <cell r="B129" t="str">
            <v>NG015M6</v>
          </cell>
          <cell r="C129" t="str">
            <v>TiÕng Trung Quèc 10 (NC) (SGV)</v>
          </cell>
          <cell r="D129" t="e">
            <v>#VALUE!</v>
          </cell>
          <cell r="E129" t="e">
            <v>#VALUE!</v>
          </cell>
        </row>
        <row r="130">
          <cell r="C130" t="str">
            <v>Líp 10 : GV (NC - XH)</v>
          </cell>
          <cell r="D130" t="e">
            <v>#VALUE!</v>
          </cell>
          <cell r="E130" t="e">
            <v>#VALUE!</v>
          </cell>
        </row>
        <row r="131">
          <cell r="B131" t="str">
            <v>KG001M6</v>
          </cell>
          <cell r="C131" t="str">
            <v>H§GD ngoµi giê lªn líp 10 (SGV)</v>
          </cell>
          <cell r="D131" t="e">
            <v>#VALUE!</v>
          </cell>
          <cell r="E131" t="e">
            <v>#VALUE!</v>
          </cell>
        </row>
        <row r="132">
          <cell r="B132" t="str">
            <v>KG002M6</v>
          </cell>
          <cell r="C132" t="str">
            <v>Gi¸o dôc h­íng nghiÖp 10 (SGV)</v>
          </cell>
          <cell r="D132" t="e">
            <v>#VALUE!</v>
          </cell>
          <cell r="E132" t="e">
            <v>#VALUE!</v>
          </cell>
        </row>
        <row r="133">
          <cell r="B133" t="str">
            <v>KG003M6</v>
          </cell>
          <cell r="C133" t="str">
            <v>ThÓ dôc 10 (SGV)</v>
          </cell>
          <cell r="D133" t="e">
            <v>#VALUE!</v>
          </cell>
          <cell r="E133" t="e">
            <v>#VALUE!</v>
          </cell>
        </row>
        <row r="134">
          <cell r="C134" t="str">
            <v>Líp 10 : GV (chung)</v>
          </cell>
          <cell r="D134" t="e">
            <v>#VALUE!</v>
          </cell>
          <cell r="E134" t="e">
            <v>#VALUE!</v>
          </cell>
        </row>
        <row r="135">
          <cell r="C135" t="str">
            <v>líp 10 : GV</v>
          </cell>
          <cell r="D135" t="e">
            <v>#VALUE!</v>
          </cell>
          <cell r="E135" t="e">
            <v>#VALUE!</v>
          </cell>
        </row>
        <row r="136">
          <cell r="C136" t="str">
            <v>Céng líp 10 : HS + GV</v>
          </cell>
          <cell r="D136" t="e">
            <v>#VALUE!</v>
          </cell>
          <cell r="E136" t="e">
            <v>#VALUE!</v>
          </cell>
        </row>
        <row r="138">
          <cell r="B138" t="str">
            <v>Tæng céng líp 5, líp 10</v>
          </cell>
          <cell r="D138" t="e">
            <v>#VALUE!</v>
          </cell>
          <cell r="E138" t="e">
            <v>#VALUE!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N"/>
      <sheetName val="HB"/>
      <sheetName val="HH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C"/>
      <sheetName val="PH31-3"/>
      <sheetName val="PH2-4"/>
      <sheetName val="PH11-4"/>
      <sheetName val="PH18-4"/>
      <sheetName val="PH19-4"/>
      <sheetName val="PH22-4"/>
      <sheetName val="PH24-4"/>
      <sheetName val="PH25-4"/>
      <sheetName val="Check"/>
      <sheetName val="PHT1-&gt;17-4"/>
      <sheetName val="CM31-3"/>
      <sheetName val="SM31-3"/>
      <sheetName val="Sheet1"/>
      <sheetName val="nk11-4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3">
          <cell r="F193" t="str">
            <v>1H101</v>
          </cell>
          <cell r="G193">
            <v>62161</v>
          </cell>
        </row>
        <row r="194">
          <cell r="F194" t="str">
            <v>1H102</v>
          </cell>
          <cell r="G194">
            <v>62352</v>
          </cell>
        </row>
        <row r="195">
          <cell r="F195" t="str">
            <v>1H103</v>
          </cell>
          <cell r="G195">
            <v>149667</v>
          </cell>
        </row>
        <row r="196">
          <cell r="F196" t="str">
            <v>1H104</v>
          </cell>
          <cell r="G196">
            <v>150296</v>
          </cell>
        </row>
        <row r="197">
          <cell r="F197" t="str">
            <v>1H113</v>
          </cell>
          <cell r="G197">
            <v>76411</v>
          </cell>
        </row>
        <row r="198">
          <cell r="F198" t="str">
            <v>1H114</v>
          </cell>
          <cell r="G198">
            <v>78710</v>
          </cell>
        </row>
        <row r="199">
          <cell r="F199" t="str">
            <v>1H201</v>
          </cell>
          <cell r="G199">
            <v>183749</v>
          </cell>
        </row>
        <row r="200">
          <cell r="F200" t="str">
            <v>1H202</v>
          </cell>
          <cell r="G200">
            <v>162888</v>
          </cell>
        </row>
        <row r="201">
          <cell r="F201" t="str">
            <v>1H203</v>
          </cell>
          <cell r="G201">
            <v>179898</v>
          </cell>
        </row>
        <row r="202">
          <cell r="F202" t="str">
            <v>1H204</v>
          </cell>
          <cell r="G202">
            <v>178583</v>
          </cell>
        </row>
        <row r="203">
          <cell r="F203" t="str">
            <v>1H212</v>
          </cell>
          <cell r="G203">
            <v>194858</v>
          </cell>
        </row>
        <row r="204">
          <cell r="F204" t="str">
            <v>1H213</v>
          </cell>
          <cell r="G204">
            <v>203822</v>
          </cell>
        </row>
        <row r="205">
          <cell r="F205" t="str">
            <v>1H301</v>
          </cell>
          <cell r="G205">
            <v>157684</v>
          </cell>
        </row>
        <row r="206">
          <cell r="F206" t="str">
            <v>1H302</v>
          </cell>
          <cell r="G206">
            <v>130480</v>
          </cell>
        </row>
        <row r="207">
          <cell r="F207" t="str">
            <v>1H303</v>
          </cell>
          <cell r="G207">
            <v>163623</v>
          </cell>
        </row>
        <row r="208">
          <cell r="F208" t="str">
            <v>1H304</v>
          </cell>
          <cell r="G208">
            <v>155463</v>
          </cell>
        </row>
        <row r="209">
          <cell r="F209" t="str">
            <v>1H312</v>
          </cell>
          <cell r="G209">
            <v>177611</v>
          </cell>
        </row>
        <row r="210">
          <cell r="F210" t="str">
            <v>1H313</v>
          </cell>
          <cell r="G210">
            <v>181084</v>
          </cell>
        </row>
        <row r="211">
          <cell r="F211" t="str">
            <v>1H401</v>
          </cell>
          <cell r="G211">
            <v>149536</v>
          </cell>
        </row>
        <row r="212">
          <cell r="F212" t="str">
            <v>1H402</v>
          </cell>
          <cell r="G212">
            <v>155181</v>
          </cell>
        </row>
        <row r="213">
          <cell r="F213" t="str">
            <v>1H403</v>
          </cell>
          <cell r="G213">
            <v>152529</v>
          </cell>
        </row>
        <row r="214">
          <cell r="F214" t="str">
            <v>1H404</v>
          </cell>
          <cell r="G214">
            <v>143747</v>
          </cell>
        </row>
        <row r="215">
          <cell r="F215" t="str">
            <v>1H405</v>
          </cell>
          <cell r="G215">
            <v>145393</v>
          </cell>
        </row>
        <row r="216">
          <cell r="F216" t="str">
            <v>1H406</v>
          </cell>
          <cell r="G216">
            <v>157261</v>
          </cell>
        </row>
        <row r="217">
          <cell r="F217" t="str">
            <v>1H407</v>
          </cell>
          <cell r="G217">
            <v>14462</v>
          </cell>
        </row>
        <row r="218">
          <cell r="F218" t="str">
            <v>1H408</v>
          </cell>
          <cell r="G218">
            <v>163761</v>
          </cell>
        </row>
        <row r="219">
          <cell r="F219" t="str">
            <v>1H409</v>
          </cell>
          <cell r="G219">
            <v>159021</v>
          </cell>
        </row>
        <row r="220">
          <cell r="F220" t="str">
            <v>1H501</v>
          </cell>
          <cell r="G220">
            <v>152570</v>
          </cell>
        </row>
        <row r="221">
          <cell r="F221" t="str">
            <v>1H502</v>
          </cell>
          <cell r="G221">
            <v>148854</v>
          </cell>
        </row>
        <row r="222">
          <cell r="F222" t="str">
            <v>1H503</v>
          </cell>
          <cell r="G222">
            <v>151808</v>
          </cell>
        </row>
        <row r="223">
          <cell r="F223" t="str">
            <v>1H504</v>
          </cell>
          <cell r="G223">
            <v>145619</v>
          </cell>
        </row>
        <row r="224">
          <cell r="F224" t="str">
            <v>1H505</v>
          </cell>
          <cell r="G224">
            <v>142177</v>
          </cell>
        </row>
        <row r="225">
          <cell r="F225" t="str">
            <v>1H506</v>
          </cell>
          <cell r="G225">
            <v>157991</v>
          </cell>
        </row>
        <row r="226">
          <cell r="F226" t="str">
            <v>1H507</v>
          </cell>
          <cell r="G226">
            <v>13700</v>
          </cell>
        </row>
        <row r="227">
          <cell r="F227" t="str">
            <v>1H508</v>
          </cell>
          <cell r="G227">
            <v>156809</v>
          </cell>
        </row>
        <row r="228">
          <cell r="F228" t="str">
            <v>1H509</v>
          </cell>
          <cell r="G228">
            <v>152865</v>
          </cell>
        </row>
        <row r="229">
          <cell r="F229" t="str">
            <v>2H601</v>
          </cell>
          <cell r="G229">
            <v>101223</v>
          </cell>
        </row>
        <row r="230">
          <cell r="F230" t="str">
            <v>2H602</v>
          </cell>
          <cell r="G230">
            <v>103635</v>
          </cell>
        </row>
        <row r="231">
          <cell r="F231" t="str">
            <v>2H605</v>
          </cell>
          <cell r="G231">
            <v>113412</v>
          </cell>
        </row>
        <row r="232">
          <cell r="F232" t="str">
            <v>2H607</v>
          </cell>
          <cell r="G232">
            <v>99354</v>
          </cell>
        </row>
        <row r="233">
          <cell r="F233" t="str">
            <v>2H608</v>
          </cell>
          <cell r="G233">
            <v>99881</v>
          </cell>
        </row>
        <row r="234">
          <cell r="F234" t="str">
            <v>2H609</v>
          </cell>
          <cell r="G234">
            <v>100173</v>
          </cell>
        </row>
        <row r="235">
          <cell r="F235" t="str">
            <v>2H612</v>
          </cell>
          <cell r="G235">
            <v>103032</v>
          </cell>
        </row>
        <row r="236">
          <cell r="F236" t="str">
            <v>2H613</v>
          </cell>
          <cell r="G236">
            <v>101927</v>
          </cell>
        </row>
        <row r="237">
          <cell r="F237" t="str">
            <v>2H614</v>
          </cell>
          <cell r="G237">
            <v>105764</v>
          </cell>
        </row>
        <row r="238">
          <cell r="F238" t="str">
            <v>2H615</v>
          </cell>
          <cell r="G238">
            <v>91784</v>
          </cell>
        </row>
        <row r="239">
          <cell r="F239" t="str">
            <v>2H616</v>
          </cell>
          <cell r="G239">
            <v>4</v>
          </cell>
        </row>
        <row r="240">
          <cell r="F240" t="str">
            <v>2H617</v>
          </cell>
          <cell r="G240">
            <v>23185</v>
          </cell>
        </row>
        <row r="241">
          <cell r="F241" t="str">
            <v>2H619</v>
          </cell>
          <cell r="G241">
            <v>40</v>
          </cell>
        </row>
        <row r="242">
          <cell r="F242" t="str">
            <v>2H620</v>
          </cell>
          <cell r="G242">
            <v>98414</v>
          </cell>
        </row>
        <row r="243">
          <cell r="F243" t="str">
            <v>2H621</v>
          </cell>
          <cell r="G243">
            <v>980</v>
          </cell>
        </row>
        <row r="244">
          <cell r="F244" t="str">
            <v>2H622</v>
          </cell>
          <cell r="G244">
            <v>452</v>
          </cell>
        </row>
        <row r="245">
          <cell r="F245" t="str">
            <v>2H701</v>
          </cell>
          <cell r="G245">
            <v>106130</v>
          </cell>
        </row>
        <row r="246">
          <cell r="F246" t="str">
            <v>2H702</v>
          </cell>
          <cell r="G246">
            <v>106559</v>
          </cell>
        </row>
        <row r="247">
          <cell r="F247" t="str">
            <v>2H705</v>
          </cell>
          <cell r="G247">
            <v>106472</v>
          </cell>
        </row>
        <row r="248">
          <cell r="F248" t="str">
            <v>2H707</v>
          </cell>
          <cell r="G248">
            <v>98426</v>
          </cell>
        </row>
        <row r="249">
          <cell r="F249" t="str">
            <v>2H708</v>
          </cell>
          <cell r="G249">
            <v>100574</v>
          </cell>
        </row>
        <row r="250">
          <cell r="F250" t="str">
            <v>2H709</v>
          </cell>
          <cell r="G250">
            <v>101531</v>
          </cell>
        </row>
        <row r="251">
          <cell r="F251" t="str">
            <v>2H712</v>
          </cell>
          <cell r="G251">
            <v>99511</v>
          </cell>
        </row>
        <row r="252">
          <cell r="F252" t="str">
            <v>2H713</v>
          </cell>
          <cell r="G252">
            <v>101098</v>
          </cell>
        </row>
        <row r="253">
          <cell r="F253" t="str">
            <v>2H714</v>
          </cell>
          <cell r="G253">
            <v>103407</v>
          </cell>
        </row>
        <row r="254">
          <cell r="F254" t="str">
            <v>2H715</v>
          </cell>
          <cell r="G254">
            <v>77744</v>
          </cell>
        </row>
        <row r="255">
          <cell r="F255" t="str">
            <v>2H716</v>
          </cell>
          <cell r="G255">
            <v>20</v>
          </cell>
        </row>
        <row r="256">
          <cell r="F256" t="str">
            <v>2H717</v>
          </cell>
          <cell r="G256">
            <v>23026</v>
          </cell>
        </row>
        <row r="257">
          <cell r="F257" t="str">
            <v>2H719</v>
          </cell>
          <cell r="G257">
            <v>20</v>
          </cell>
        </row>
        <row r="258">
          <cell r="F258" t="str">
            <v>2H720</v>
          </cell>
          <cell r="G258">
            <v>98875</v>
          </cell>
        </row>
        <row r="259">
          <cell r="F259" t="str">
            <v>2H721</v>
          </cell>
          <cell r="G259">
            <v>840</v>
          </cell>
        </row>
        <row r="260">
          <cell r="F260" t="str">
            <v>2H723</v>
          </cell>
          <cell r="G260">
            <v>600</v>
          </cell>
        </row>
        <row r="261">
          <cell r="F261" t="str">
            <v>2H801</v>
          </cell>
          <cell r="G261">
            <v>96437</v>
          </cell>
        </row>
        <row r="262">
          <cell r="F262" t="str">
            <v>2H802</v>
          </cell>
          <cell r="G262">
            <v>97458</v>
          </cell>
        </row>
        <row r="263">
          <cell r="F263" t="str">
            <v>2H805</v>
          </cell>
          <cell r="G263">
            <v>99073</v>
          </cell>
        </row>
        <row r="264">
          <cell r="F264" t="str">
            <v>2H807</v>
          </cell>
          <cell r="G264">
            <v>99391</v>
          </cell>
        </row>
        <row r="265">
          <cell r="F265" t="str">
            <v>2H809</v>
          </cell>
          <cell r="G265">
            <v>95677</v>
          </cell>
        </row>
        <row r="266">
          <cell r="F266" t="str">
            <v>2H810</v>
          </cell>
          <cell r="G266">
            <v>95723</v>
          </cell>
        </row>
        <row r="267">
          <cell r="F267" t="str">
            <v>2H811</v>
          </cell>
          <cell r="G267">
            <v>95690</v>
          </cell>
        </row>
        <row r="268">
          <cell r="F268" t="str">
            <v>2H812</v>
          </cell>
          <cell r="G268">
            <v>89733</v>
          </cell>
        </row>
        <row r="269">
          <cell r="F269" t="str">
            <v>2H815</v>
          </cell>
          <cell r="G269">
            <v>92736</v>
          </cell>
        </row>
        <row r="270">
          <cell r="F270" t="str">
            <v>2H816</v>
          </cell>
          <cell r="G270">
            <v>97031</v>
          </cell>
        </row>
        <row r="271">
          <cell r="F271" t="str">
            <v>2H817</v>
          </cell>
          <cell r="G271">
            <v>98801</v>
          </cell>
        </row>
        <row r="272">
          <cell r="F272" t="str">
            <v>2H818</v>
          </cell>
          <cell r="G272">
            <v>86728</v>
          </cell>
        </row>
        <row r="273">
          <cell r="F273" t="str">
            <v>2H819</v>
          </cell>
          <cell r="G273">
            <v>20</v>
          </cell>
        </row>
        <row r="274">
          <cell r="F274" t="str">
            <v>2H820</v>
          </cell>
          <cell r="G274">
            <v>28918</v>
          </cell>
        </row>
        <row r="275">
          <cell r="F275" t="str">
            <v>2H822</v>
          </cell>
          <cell r="G275">
            <v>40</v>
          </cell>
        </row>
        <row r="276">
          <cell r="F276" t="str">
            <v>2H823</v>
          </cell>
          <cell r="G276">
            <v>940</v>
          </cell>
        </row>
        <row r="277">
          <cell r="F277" t="str">
            <v>2H825</v>
          </cell>
          <cell r="G277">
            <v>542</v>
          </cell>
        </row>
        <row r="278">
          <cell r="F278" t="str">
            <v>2H901</v>
          </cell>
          <cell r="G278">
            <v>93171</v>
          </cell>
        </row>
        <row r="279">
          <cell r="F279" t="str">
            <v>2H902</v>
          </cell>
          <cell r="G279">
            <v>91752</v>
          </cell>
        </row>
        <row r="280">
          <cell r="F280" t="str">
            <v>2H905</v>
          </cell>
          <cell r="G280">
            <v>75707</v>
          </cell>
        </row>
        <row r="281">
          <cell r="F281" t="str">
            <v>2H907</v>
          </cell>
          <cell r="G281">
            <v>89514</v>
          </cell>
        </row>
        <row r="282">
          <cell r="F282" t="str">
            <v>2H909</v>
          </cell>
          <cell r="G282">
            <v>82098</v>
          </cell>
        </row>
        <row r="283">
          <cell r="F283" t="str">
            <v>2H910</v>
          </cell>
          <cell r="G283">
            <v>18622</v>
          </cell>
        </row>
        <row r="284">
          <cell r="F284" t="str">
            <v>2H912</v>
          </cell>
          <cell r="G284">
            <v>88186</v>
          </cell>
        </row>
        <row r="285">
          <cell r="F285" t="str">
            <v>2H913</v>
          </cell>
          <cell r="G285">
            <v>84365</v>
          </cell>
        </row>
        <row r="286">
          <cell r="F286" t="str">
            <v>2H916</v>
          </cell>
          <cell r="G286">
            <v>88252</v>
          </cell>
        </row>
        <row r="287">
          <cell r="F287" t="str">
            <v>2H917</v>
          </cell>
          <cell r="G287">
            <v>89267</v>
          </cell>
        </row>
        <row r="288">
          <cell r="F288" t="str">
            <v>2H918</v>
          </cell>
          <cell r="G288">
            <v>92103</v>
          </cell>
        </row>
        <row r="289">
          <cell r="F289" t="str">
            <v>2H920</v>
          </cell>
          <cell r="G289">
            <v>29882</v>
          </cell>
        </row>
        <row r="290">
          <cell r="F290" t="str">
            <v>2H922</v>
          </cell>
          <cell r="G290">
            <v>50</v>
          </cell>
        </row>
        <row r="291">
          <cell r="F291" t="str">
            <v>2H923</v>
          </cell>
          <cell r="G291">
            <v>20</v>
          </cell>
        </row>
        <row r="292">
          <cell r="F292" t="str">
            <v>2H924</v>
          </cell>
          <cell r="G292">
            <v>880</v>
          </cell>
        </row>
        <row r="293">
          <cell r="F293" t="str">
            <v>2H925</v>
          </cell>
          <cell r="G293">
            <v>69157</v>
          </cell>
        </row>
        <row r="294">
          <cell r="F294" t="str">
            <v>2H927</v>
          </cell>
          <cell r="G294">
            <v>15262</v>
          </cell>
        </row>
        <row r="295">
          <cell r="F295" t="str">
            <v>2H928</v>
          </cell>
          <cell r="G295">
            <v>1631</v>
          </cell>
        </row>
        <row r="296">
          <cell r="F296" t="str">
            <v>2H929</v>
          </cell>
          <cell r="G296">
            <v>71531</v>
          </cell>
        </row>
        <row r="297">
          <cell r="F297" t="str">
            <v>2H930</v>
          </cell>
          <cell r="G297">
            <v>761</v>
          </cell>
        </row>
        <row r="298">
          <cell r="F298" t="str">
            <v>2H933</v>
          </cell>
          <cell r="G298">
            <v>414</v>
          </cell>
        </row>
        <row r="299">
          <cell r="F299" t="str">
            <v>CH001</v>
          </cell>
          <cell r="G299">
            <v>26057</v>
          </cell>
        </row>
        <row r="300">
          <cell r="F300" t="str">
            <v>CH002</v>
          </cell>
          <cell r="G300">
            <v>20871</v>
          </cell>
        </row>
        <row r="301">
          <cell r="F301" t="str">
            <v>CH005</v>
          </cell>
          <cell r="G301">
            <v>27871</v>
          </cell>
        </row>
        <row r="302">
          <cell r="F302" t="str">
            <v>CH007</v>
          </cell>
          <cell r="G302">
            <v>26956</v>
          </cell>
        </row>
        <row r="303">
          <cell r="F303" t="str">
            <v>CH009</v>
          </cell>
          <cell r="G303">
            <v>27105</v>
          </cell>
        </row>
        <row r="304">
          <cell r="F304" t="str">
            <v>CH010</v>
          </cell>
          <cell r="G304">
            <v>26941</v>
          </cell>
        </row>
        <row r="305">
          <cell r="F305" t="str">
            <v>CH011</v>
          </cell>
          <cell r="G305">
            <v>26941</v>
          </cell>
        </row>
        <row r="306">
          <cell r="F306" t="str">
            <v>CH012</v>
          </cell>
          <cell r="G306">
            <v>28022</v>
          </cell>
        </row>
        <row r="307">
          <cell r="F307" t="str">
            <v>CH015</v>
          </cell>
          <cell r="G307">
            <v>26147</v>
          </cell>
        </row>
        <row r="308">
          <cell r="F308" t="str">
            <v>CH016</v>
          </cell>
          <cell r="G308">
            <v>26385</v>
          </cell>
        </row>
        <row r="309">
          <cell r="F309" t="str">
            <v>CH017</v>
          </cell>
          <cell r="G309">
            <v>25372</v>
          </cell>
        </row>
        <row r="310">
          <cell r="F310" t="str">
            <v>CH018</v>
          </cell>
          <cell r="G310">
            <v>26093</v>
          </cell>
        </row>
        <row r="311">
          <cell r="F311" t="str">
            <v>CH020</v>
          </cell>
          <cell r="G311">
            <v>12670</v>
          </cell>
        </row>
        <row r="312">
          <cell r="F312" t="str">
            <v>CH026</v>
          </cell>
          <cell r="G312">
            <v>190</v>
          </cell>
        </row>
        <row r="313">
          <cell r="F313" t="str">
            <v>CH027</v>
          </cell>
          <cell r="G313">
            <v>150</v>
          </cell>
        </row>
        <row r="314">
          <cell r="F314" t="str">
            <v>CH101</v>
          </cell>
          <cell r="G314">
            <v>39153</v>
          </cell>
        </row>
        <row r="315">
          <cell r="F315" t="str">
            <v>CH102</v>
          </cell>
          <cell r="G315">
            <v>40279</v>
          </cell>
        </row>
        <row r="316">
          <cell r="F316" t="str">
            <v>CH105</v>
          </cell>
          <cell r="G316">
            <v>41394</v>
          </cell>
        </row>
        <row r="317">
          <cell r="F317" t="str">
            <v>CH107</v>
          </cell>
          <cell r="G317">
            <v>41439</v>
          </cell>
        </row>
        <row r="318">
          <cell r="F318" t="str">
            <v>CH109</v>
          </cell>
          <cell r="G318">
            <v>30000</v>
          </cell>
        </row>
        <row r="319">
          <cell r="F319" t="str">
            <v>CH110</v>
          </cell>
          <cell r="G319">
            <v>40864</v>
          </cell>
        </row>
        <row r="320">
          <cell r="F320" t="str">
            <v>CH111</v>
          </cell>
          <cell r="G320">
            <v>40299</v>
          </cell>
        </row>
        <row r="321">
          <cell r="F321" t="str">
            <v>CH112</v>
          </cell>
          <cell r="G321">
            <v>42131</v>
          </cell>
        </row>
        <row r="322">
          <cell r="F322" t="str">
            <v>CH115</v>
          </cell>
          <cell r="G322">
            <v>41641</v>
          </cell>
        </row>
        <row r="323">
          <cell r="F323" t="str">
            <v>CH116</v>
          </cell>
          <cell r="G323">
            <v>40517</v>
          </cell>
        </row>
        <row r="324">
          <cell r="F324" t="str">
            <v>CH117</v>
          </cell>
          <cell r="G324">
            <v>38456</v>
          </cell>
        </row>
        <row r="325">
          <cell r="F325" t="str">
            <v>CH118</v>
          </cell>
          <cell r="G325">
            <v>41507</v>
          </cell>
        </row>
        <row r="326">
          <cell r="F326" t="str">
            <v>CH120</v>
          </cell>
          <cell r="G326">
            <v>23758</v>
          </cell>
        </row>
        <row r="327">
          <cell r="F327" t="str">
            <v>CH124</v>
          </cell>
          <cell r="G327">
            <v>30</v>
          </cell>
        </row>
        <row r="328">
          <cell r="F328" t="str">
            <v>CH126</v>
          </cell>
          <cell r="G328">
            <v>228</v>
          </cell>
        </row>
        <row r="329">
          <cell r="F329" t="str">
            <v>CH127</v>
          </cell>
          <cell r="G329">
            <v>110</v>
          </cell>
        </row>
        <row r="330">
          <cell r="F330" t="str">
            <v>CH201</v>
          </cell>
          <cell r="G330">
            <v>37681</v>
          </cell>
        </row>
        <row r="331">
          <cell r="F331" t="str">
            <v>CH202</v>
          </cell>
          <cell r="G331">
            <v>35332</v>
          </cell>
        </row>
        <row r="332">
          <cell r="F332" t="str">
            <v>CH205</v>
          </cell>
          <cell r="G332">
            <v>37779</v>
          </cell>
        </row>
        <row r="333">
          <cell r="F333" t="str">
            <v>CH207</v>
          </cell>
          <cell r="G333">
            <v>39268</v>
          </cell>
        </row>
        <row r="334">
          <cell r="F334" t="str">
            <v>CH209</v>
          </cell>
          <cell r="G334">
            <v>36571</v>
          </cell>
        </row>
        <row r="335">
          <cell r="F335" t="str">
            <v>CH210</v>
          </cell>
          <cell r="G335">
            <v>40899</v>
          </cell>
        </row>
        <row r="336">
          <cell r="F336" t="str">
            <v>CH211</v>
          </cell>
          <cell r="G336">
            <v>37703</v>
          </cell>
        </row>
        <row r="337">
          <cell r="F337" t="str">
            <v>CH212</v>
          </cell>
          <cell r="G337">
            <v>38863</v>
          </cell>
        </row>
        <row r="338">
          <cell r="F338" t="str">
            <v>CH215</v>
          </cell>
          <cell r="G338">
            <v>30191</v>
          </cell>
        </row>
        <row r="339">
          <cell r="F339" t="str">
            <v>CH216</v>
          </cell>
          <cell r="G339">
            <v>37513</v>
          </cell>
        </row>
        <row r="340">
          <cell r="F340" t="str">
            <v>CH217</v>
          </cell>
          <cell r="G340">
            <v>31289</v>
          </cell>
        </row>
        <row r="341">
          <cell r="F341" t="str">
            <v>CH218</v>
          </cell>
          <cell r="G341">
            <v>29246</v>
          </cell>
        </row>
        <row r="342">
          <cell r="F342" t="str">
            <v>CH220</v>
          </cell>
          <cell r="G342">
            <v>23576</v>
          </cell>
        </row>
        <row r="343">
          <cell r="F343" t="str">
            <v>CH222</v>
          </cell>
          <cell r="G343">
            <v>40</v>
          </cell>
        </row>
        <row r="344">
          <cell r="F344" t="str">
            <v>CH224</v>
          </cell>
          <cell r="G344">
            <v>20</v>
          </cell>
        </row>
        <row r="345">
          <cell r="F345" t="str">
            <v>KH001</v>
          </cell>
          <cell r="G345">
            <v>23039</v>
          </cell>
        </row>
        <row r="346">
          <cell r="F346" t="str">
            <v>KH101</v>
          </cell>
          <cell r="G346">
            <v>33159</v>
          </cell>
        </row>
        <row r="347">
          <cell r="F347" t="str">
            <v>KH201</v>
          </cell>
          <cell r="G347">
            <v>30096</v>
          </cell>
        </row>
        <row r="348">
          <cell r="F348" t="str">
            <v>NH001</v>
          </cell>
          <cell r="G348">
            <v>1381</v>
          </cell>
        </row>
        <row r="349">
          <cell r="F349" t="str">
            <v>NH002</v>
          </cell>
          <cell r="G349">
            <v>5311</v>
          </cell>
        </row>
        <row r="350">
          <cell r="F350" t="str">
            <v>NH005</v>
          </cell>
          <cell r="G350">
            <v>3203</v>
          </cell>
        </row>
        <row r="351">
          <cell r="F351" t="str">
            <v>NH007</v>
          </cell>
          <cell r="G351">
            <v>2259</v>
          </cell>
        </row>
        <row r="352">
          <cell r="F352" t="str">
            <v>NH009</v>
          </cell>
          <cell r="G352">
            <v>151</v>
          </cell>
        </row>
        <row r="353">
          <cell r="F353" t="str">
            <v>NH011</v>
          </cell>
          <cell r="G353">
            <v>1797</v>
          </cell>
        </row>
        <row r="354">
          <cell r="F354" t="str">
            <v>NH012</v>
          </cell>
          <cell r="G354">
            <v>792</v>
          </cell>
        </row>
        <row r="355">
          <cell r="F355" t="str">
            <v>NH015</v>
          </cell>
          <cell r="G355">
            <v>51</v>
          </cell>
        </row>
        <row r="356">
          <cell r="F356" t="str">
            <v>NH016</v>
          </cell>
          <cell r="G356">
            <v>356</v>
          </cell>
        </row>
        <row r="357">
          <cell r="F357" t="str">
            <v>NH020</v>
          </cell>
          <cell r="G357">
            <v>341</v>
          </cell>
        </row>
        <row r="358">
          <cell r="F358" t="str">
            <v>NH101</v>
          </cell>
          <cell r="G358">
            <v>5667</v>
          </cell>
        </row>
        <row r="359">
          <cell r="F359" t="str">
            <v>NH102</v>
          </cell>
          <cell r="G359">
            <v>6187</v>
          </cell>
        </row>
        <row r="360">
          <cell r="F360" t="str">
            <v>NH105</v>
          </cell>
          <cell r="G360">
            <v>3111</v>
          </cell>
        </row>
        <row r="361">
          <cell r="F361" t="str">
            <v>NH107</v>
          </cell>
          <cell r="G361">
            <v>3337</v>
          </cell>
        </row>
        <row r="362">
          <cell r="F362" t="str">
            <v>NH109</v>
          </cell>
          <cell r="G362">
            <v>861</v>
          </cell>
        </row>
        <row r="363">
          <cell r="F363" t="str">
            <v>NH111</v>
          </cell>
          <cell r="G363">
            <v>1721</v>
          </cell>
        </row>
        <row r="364">
          <cell r="F364" t="str">
            <v>NH112</v>
          </cell>
          <cell r="G364">
            <v>1761</v>
          </cell>
        </row>
        <row r="365">
          <cell r="F365" t="str">
            <v>NH115</v>
          </cell>
          <cell r="G365">
            <v>336</v>
          </cell>
        </row>
        <row r="366">
          <cell r="F366" t="str">
            <v>NH116</v>
          </cell>
          <cell r="G366">
            <v>327</v>
          </cell>
        </row>
        <row r="367">
          <cell r="F367" t="str">
            <v>NH120</v>
          </cell>
          <cell r="G367">
            <v>321</v>
          </cell>
        </row>
        <row r="368">
          <cell r="F368" t="str">
            <v>NH201</v>
          </cell>
          <cell r="G368">
            <v>4467</v>
          </cell>
        </row>
        <row r="369">
          <cell r="F369" t="str">
            <v>NH202</v>
          </cell>
          <cell r="G369">
            <v>4478</v>
          </cell>
        </row>
        <row r="370">
          <cell r="F370" t="str">
            <v>NH205</v>
          </cell>
          <cell r="G370">
            <v>2937</v>
          </cell>
        </row>
        <row r="371">
          <cell r="F371" t="str">
            <v>NH207</v>
          </cell>
          <cell r="G371">
            <v>3220</v>
          </cell>
        </row>
        <row r="372">
          <cell r="F372" t="str">
            <v>NH209</v>
          </cell>
          <cell r="G372">
            <v>917</v>
          </cell>
        </row>
        <row r="373">
          <cell r="F373" t="str">
            <v>NH211</v>
          </cell>
          <cell r="G373">
            <v>1306</v>
          </cell>
        </row>
        <row r="374">
          <cell r="F374" t="str">
            <v>NH212</v>
          </cell>
          <cell r="G374">
            <v>1360</v>
          </cell>
        </row>
        <row r="375">
          <cell r="F375" t="str">
            <v>NH215</v>
          </cell>
          <cell r="G375">
            <v>499</v>
          </cell>
        </row>
        <row r="376">
          <cell r="F376" t="str">
            <v>NH216</v>
          </cell>
          <cell r="G376">
            <v>225</v>
          </cell>
        </row>
        <row r="377">
          <cell r="F377" t="str">
            <v>NH220</v>
          </cell>
          <cell r="G377">
            <v>231</v>
          </cell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"/>
      <sheetName val="PH"/>
      <sheetName val="PH10-5"/>
      <sheetName val="InPH31-5"/>
      <sheetName val="InPH31-5 CHUAN"/>
      <sheetName val="INPH3-6hetQĐ9"/>
      <sheetName val="Sheet2"/>
      <sheetName val="INPH3-6hetQĐ10"/>
      <sheetName val="Sheet6"/>
      <sheetName val="QDI2018"/>
      <sheetName val="dự kiến PH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5703125" style="2" customWidth="1"/>
    <col min="18" max="19" width="10.140625" style="2" bestFit="1" customWidth="1"/>
    <col min="20" max="16384" width="9.140625" style="3"/>
  </cols>
  <sheetData>
    <row r="1" spans="1:20" s="26" customFormat="1" ht="22.5" customHeight="1" x14ac:dyDescent="0.3">
      <c r="A1" s="35" t="s">
        <v>303</v>
      </c>
      <c r="B1" s="35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s="26" customFormat="1" ht="17.25" customHeight="1" x14ac:dyDescent="0.3">
      <c r="A2" s="35"/>
      <c r="B2" s="35"/>
      <c r="C2" s="34" t="s">
        <v>298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s="26" customFormat="1" ht="17.25" customHeight="1" x14ac:dyDescent="0.3">
      <c r="A3" s="35"/>
      <c r="B3" s="35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0" s="26" customFormat="1" ht="17.25" customHeight="1" x14ac:dyDescent="0.3">
      <c r="A4" s="35"/>
      <c r="B4" s="35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0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s="7" customFormat="1" ht="20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20" s="7" customFormat="1" ht="20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20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20" s="12" customFormat="1" ht="40.5" customHeight="1" x14ac:dyDescent="0.25">
      <c r="A9" s="22">
        <f>IF(B9="","",SUBTOTAL(3,$B$9:B9))</f>
        <v>1</v>
      </c>
      <c r="B9" s="16" t="s">
        <v>165</v>
      </c>
      <c r="C9" s="9" t="s">
        <v>65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92</v>
      </c>
      <c r="L9" s="9" t="s">
        <v>1</v>
      </c>
      <c r="M9" s="10">
        <v>316000</v>
      </c>
      <c r="N9" s="10">
        <f t="shared" ref="N9:N10" si="0">K9*M9</f>
        <v>29072000</v>
      </c>
      <c r="O9" s="10">
        <f t="shared" ref="O9:O10" si="1">4*M9</f>
        <v>1264000</v>
      </c>
      <c r="P9" s="10">
        <f t="shared" ref="P9:P10" si="2">(K9+4)*D9*M9</f>
        <v>37434624</v>
      </c>
      <c r="Q9" s="10">
        <f t="shared" ref="Q9:Q10" si="3">ROUND(M9*30%,-3)</f>
        <v>95000</v>
      </c>
      <c r="R9" s="10">
        <f t="shared" ref="R9:R10" si="4">ROUND(M9*50%,-3)</f>
        <v>158000</v>
      </c>
      <c r="S9" s="10">
        <f t="shared" ref="S9:S10" si="5">M9-Q9-R9</f>
        <v>63000</v>
      </c>
      <c r="T9" s="11"/>
    </row>
    <row r="10" spans="1:20" s="12" customFormat="1" ht="40.5" customHeight="1" x14ac:dyDescent="0.25">
      <c r="A10" s="22">
        <f>IF(B10="","",SUBTOTAL(3,$B$9:B10))</f>
        <v>2</v>
      </c>
      <c r="B10" s="16" t="s">
        <v>170</v>
      </c>
      <c r="C10" s="9" t="s">
        <v>68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240</v>
      </c>
      <c r="L10" s="9" t="s">
        <v>1</v>
      </c>
      <c r="M10" s="10">
        <v>220000</v>
      </c>
      <c r="N10" s="10">
        <f t="shared" si="0"/>
        <v>52800000</v>
      </c>
      <c r="O10" s="10">
        <f t="shared" si="1"/>
        <v>880000</v>
      </c>
      <c r="P10" s="10">
        <f t="shared" si="2"/>
        <v>66241120</v>
      </c>
      <c r="Q10" s="10">
        <f t="shared" si="3"/>
        <v>66000</v>
      </c>
      <c r="R10" s="10">
        <f t="shared" si="4"/>
        <v>110000</v>
      </c>
      <c r="S10" s="10">
        <f t="shared" si="5"/>
        <v>44000</v>
      </c>
      <c r="T10" s="11"/>
    </row>
    <row r="11" spans="1:20" s="12" customFormat="1" ht="40.5" customHeight="1" x14ac:dyDescent="0.25">
      <c r="A11" s="22">
        <f>IF(B11="","",SUBTOTAL(3,$B$9:B11))</f>
        <v>3</v>
      </c>
      <c r="B11" s="16" t="s">
        <v>186</v>
      </c>
      <c r="C11" s="9" t="s">
        <v>84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52</v>
      </c>
      <c r="L11" s="9" t="s">
        <v>3</v>
      </c>
      <c r="M11" s="10">
        <v>149000</v>
      </c>
      <c r="N11" s="10">
        <f t="shared" ref="N11" si="6">K11*M11</f>
        <v>7748000</v>
      </c>
      <c r="O11" s="10">
        <f t="shared" ref="O11" si="7">4*M11</f>
        <v>596000</v>
      </c>
      <c r="P11" s="10">
        <f t="shared" ref="P11" si="8">(K11+4)*D11*M11</f>
        <v>10296496</v>
      </c>
      <c r="Q11" s="10">
        <f t="shared" ref="Q11" si="9">ROUND(M11*30%,-3)</f>
        <v>45000</v>
      </c>
      <c r="R11" s="10">
        <f t="shared" ref="R11" si="10">ROUND(M11*50%,-3)</f>
        <v>75000</v>
      </c>
      <c r="S11" s="10">
        <f t="shared" ref="S11" si="11">M11-Q11-R11</f>
        <v>29000</v>
      </c>
      <c r="T11" s="11"/>
    </row>
    <row r="12" spans="1:20" s="12" customFormat="1" ht="40.5" customHeight="1" x14ac:dyDescent="0.25">
      <c r="A12" s="22">
        <f>IF(B12="","",SUBTOTAL(3,$B$9:B12))</f>
        <v>4</v>
      </c>
      <c r="B12" s="16" t="s">
        <v>252</v>
      </c>
      <c r="C12" s="9" t="s">
        <v>7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56</v>
      </c>
      <c r="L12" s="9" t="s">
        <v>3</v>
      </c>
      <c r="M12" s="10">
        <v>9000</v>
      </c>
      <c r="N12" s="10">
        <f t="shared" ref="N12:N14" si="12">K12*M12</f>
        <v>504000</v>
      </c>
      <c r="O12" s="10">
        <f t="shared" ref="O12:O14" si="13">4*M12</f>
        <v>36000</v>
      </c>
      <c r="P12" s="10">
        <f t="shared" ref="P12:P14" si="14">(K12+4)*D12*M12</f>
        <v>666359.99999999988</v>
      </c>
      <c r="Q12" s="10">
        <f t="shared" ref="Q12" si="15">ROUND(M12*30%,-3)</f>
        <v>3000</v>
      </c>
      <c r="R12" s="10">
        <f t="shared" ref="R12:R13" si="16">ROUND(M12*50%,-3)</f>
        <v>5000</v>
      </c>
      <c r="S12" s="10">
        <f t="shared" ref="S12" si="17">M12-Q12-R12</f>
        <v>1000</v>
      </c>
      <c r="T12" s="11"/>
    </row>
    <row r="13" spans="1:20" s="12" customFormat="1" ht="40.5" customHeight="1" x14ac:dyDescent="0.25">
      <c r="A13" s="22">
        <f>IF(B13="","",SUBTOTAL(3,$B$9:B13))</f>
        <v>5</v>
      </c>
      <c r="B13" s="16" t="s">
        <v>259</v>
      </c>
      <c r="C13" s="9" t="s">
        <v>14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52</v>
      </c>
      <c r="L13" s="9" t="s">
        <v>3</v>
      </c>
      <c r="M13" s="10">
        <v>1000</v>
      </c>
      <c r="N13" s="10">
        <f t="shared" si="12"/>
        <v>52000</v>
      </c>
      <c r="O13" s="10">
        <f t="shared" si="13"/>
        <v>4000</v>
      </c>
      <c r="P13" s="10">
        <f t="shared" si="14"/>
        <v>69104</v>
      </c>
      <c r="Q13" s="10"/>
      <c r="R13" s="10">
        <f t="shared" si="16"/>
        <v>1000</v>
      </c>
      <c r="S13" s="10"/>
      <c r="T13" s="11"/>
    </row>
    <row r="14" spans="1:20" s="12" customFormat="1" ht="40.5" customHeight="1" x14ac:dyDescent="0.25">
      <c r="A14" s="22">
        <f>IF(B14="","",SUBTOTAL(3,$B$9:B14))</f>
        <v>6</v>
      </c>
      <c r="B14" s="16" t="s">
        <v>261</v>
      </c>
      <c r="C14" s="9" t="s">
        <v>16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96</v>
      </c>
      <c r="L14" s="9" t="s">
        <v>1</v>
      </c>
      <c r="M14" s="10">
        <v>4500</v>
      </c>
      <c r="N14" s="10">
        <f t="shared" si="12"/>
        <v>432000</v>
      </c>
      <c r="O14" s="10">
        <f t="shared" si="13"/>
        <v>18000</v>
      </c>
      <c r="P14" s="10">
        <f t="shared" si="14"/>
        <v>555300</v>
      </c>
      <c r="Q14" s="10">
        <v>1000</v>
      </c>
      <c r="R14" s="10">
        <v>2000</v>
      </c>
      <c r="S14" s="10">
        <v>1500</v>
      </c>
      <c r="T14" s="11"/>
    </row>
    <row r="15" spans="1:20" s="1" customFormat="1" ht="40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699500</v>
      </c>
      <c r="N15" s="25">
        <f t="shared" si="18"/>
        <v>90608000</v>
      </c>
      <c r="O15" s="25">
        <f t="shared" si="18"/>
        <v>2798000</v>
      </c>
      <c r="P15" s="25">
        <f t="shared" si="18"/>
        <v>115263004</v>
      </c>
      <c r="Q15" s="25">
        <f t="shared" si="18"/>
        <v>210000</v>
      </c>
      <c r="R15" s="25">
        <f t="shared" si="18"/>
        <v>351000</v>
      </c>
      <c r="S15" s="25">
        <f t="shared" si="18"/>
        <v>138500</v>
      </c>
    </row>
    <row r="16" spans="1:20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28515625" style="2" customWidth="1"/>
    <col min="18" max="19" width="10.140625" style="2" bestFit="1" customWidth="1"/>
    <col min="20" max="16384" width="9.140625" style="3"/>
  </cols>
  <sheetData>
    <row r="1" spans="1:19" s="26" customFormat="1" ht="21.7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21.75" customHeight="1" x14ac:dyDescent="0.3">
      <c r="A2" s="36"/>
      <c r="B2" s="36"/>
      <c r="C2" s="34" t="s">
        <v>289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21.7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21.7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8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3.5" customHeight="1" x14ac:dyDescent="0.25">
      <c r="A9" s="22">
        <f>IF(B9="","",SUBTOTAL(3,$B$9:B9))</f>
        <v>1</v>
      </c>
      <c r="B9" s="16" t="s">
        <v>154</v>
      </c>
      <c r="C9" s="9" t="s">
        <v>54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120</v>
      </c>
      <c r="L9" s="9" t="s">
        <v>1</v>
      </c>
      <c r="M9" s="10">
        <v>250000</v>
      </c>
      <c r="N9" s="10">
        <f t="shared" ref="N9" si="0">K9*M9</f>
        <v>30000000</v>
      </c>
      <c r="O9" s="10">
        <f t="shared" ref="O9:O11" si="1">4*M9</f>
        <v>1000000</v>
      </c>
      <c r="P9" s="10">
        <f t="shared" ref="P9" si="2">(K9+4)*D9*M9</f>
        <v>38254000</v>
      </c>
      <c r="Q9" s="10">
        <f t="shared" ref="Q9:Q11" si="3">ROUND(M9*30%,-3)</f>
        <v>75000</v>
      </c>
      <c r="R9" s="10">
        <f t="shared" ref="R9:R11" si="4">ROUND(M9*50%,-3)</f>
        <v>125000</v>
      </c>
      <c r="S9" s="10">
        <f t="shared" ref="S9:S11" si="5">M9-Q9-R9</f>
        <v>50000</v>
      </c>
    </row>
    <row r="10" spans="1:19" s="12" customFormat="1" ht="43.5" customHeight="1" x14ac:dyDescent="0.25">
      <c r="A10" s="22">
        <f>IF(B10="","",SUBTOTAL(3,$B$9:B10))</f>
        <v>2</v>
      </c>
      <c r="B10" s="16" t="s">
        <v>156</v>
      </c>
      <c r="C10" s="9" t="s">
        <v>56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160</v>
      </c>
      <c r="L10" s="9" t="s">
        <v>1</v>
      </c>
      <c r="M10" s="10">
        <v>271000</v>
      </c>
      <c r="N10" s="10">
        <f>K10*M10</f>
        <v>43360000</v>
      </c>
      <c r="O10" s="10">
        <f t="shared" si="1"/>
        <v>1084000</v>
      </c>
      <c r="P10" s="10">
        <f>(K10+4)*D10*M10</f>
        <v>54843896</v>
      </c>
      <c r="Q10" s="10">
        <f t="shared" si="3"/>
        <v>81000</v>
      </c>
      <c r="R10" s="10">
        <f t="shared" si="4"/>
        <v>136000</v>
      </c>
      <c r="S10" s="10">
        <f t="shared" si="5"/>
        <v>54000</v>
      </c>
    </row>
    <row r="11" spans="1:19" s="12" customFormat="1" ht="43.5" customHeight="1" x14ac:dyDescent="0.25">
      <c r="A11" s="22">
        <f>IF(B11="","",SUBTOTAL(3,$B$9:B11))</f>
        <v>3</v>
      </c>
      <c r="B11" s="16" t="s">
        <v>174</v>
      </c>
      <c r="C11" s="9" t="s">
        <v>72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64</v>
      </c>
      <c r="L11" s="9" t="s">
        <v>3</v>
      </c>
      <c r="M11" s="10">
        <v>220000</v>
      </c>
      <c r="N11" s="10">
        <f>K11*M11</f>
        <v>14080000</v>
      </c>
      <c r="O11" s="10">
        <f t="shared" si="1"/>
        <v>880000</v>
      </c>
      <c r="P11" s="10">
        <f>(K11+4)*D11*M11</f>
        <v>18460640</v>
      </c>
      <c r="Q11" s="10">
        <f t="shared" si="3"/>
        <v>66000</v>
      </c>
      <c r="R11" s="10">
        <f t="shared" si="4"/>
        <v>110000</v>
      </c>
      <c r="S11" s="10">
        <f t="shared" si="5"/>
        <v>44000</v>
      </c>
    </row>
    <row r="12" spans="1:19" s="12" customFormat="1" ht="43.5" customHeight="1" x14ac:dyDescent="0.25">
      <c r="A12" s="22">
        <f>IF(B12="","",SUBTOTAL(3,$B$9:B12))</f>
        <v>4</v>
      </c>
      <c r="B12" s="16" t="s">
        <v>204</v>
      </c>
      <c r="C12" s="9" t="s">
        <v>102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80</v>
      </c>
      <c r="L12" s="9" t="s">
        <v>3</v>
      </c>
      <c r="M12" s="10">
        <v>12000</v>
      </c>
      <c r="N12" s="10">
        <f>K12*M12</f>
        <v>960000</v>
      </c>
      <c r="O12" s="10">
        <f t="shared" ref="O12:O13" si="6">4*M12</f>
        <v>48000</v>
      </c>
      <c r="P12" s="10">
        <f>(K12+4)*D12*M12</f>
        <v>1243872</v>
      </c>
      <c r="Q12" s="10">
        <f t="shared" ref="Q12" si="7">ROUND(M12*30%,-3)</f>
        <v>4000</v>
      </c>
      <c r="R12" s="10">
        <f t="shared" ref="R12:R13" si="8">ROUND(M12*50%,-3)</f>
        <v>6000</v>
      </c>
      <c r="S12" s="10">
        <f t="shared" ref="S12" si="9">M12-Q12-R12</f>
        <v>2000</v>
      </c>
    </row>
    <row r="13" spans="1:19" s="12" customFormat="1" ht="43.5" customHeight="1" x14ac:dyDescent="0.25">
      <c r="A13" s="22">
        <f>IF(B13="","",SUBTOTAL(3,$B$9:B13))</f>
        <v>5</v>
      </c>
      <c r="B13" s="16" t="s">
        <v>230</v>
      </c>
      <c r="C13" s="9" t="s">
        <v>128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148</v>
      </c>
      <c r="L13" s="9" t="s">
        <v>1</v>
      </c>
      <c r="M13" s="10">
        <v>1000</v>
      </c>
      <c r="N13" s="10">
        <f>K13*M13</f>
        <v>148000</v>
      </c>
      <c r="O13" s="10">
        <f t="shared" si="6"/>
        <v>4000</v>
      </c>
      <c r="P13" s="10">
        <f>(K13+4)*D13*M13</f>
        <v>187567.99999999997</v>
      </c>
      <c r="Q13" s="10"/>
      <c r="R13" s="10">
        <f t="shared" si="8"/>
        <v>1000</v>
      </c>
      <c r="S13" s="10"/>
    </row>
    <row r="14" spans="1:19" s="12" customFormat="1" ht="43.5" customHeight="1" x14ac:dyDescent="0.25">
      <c r="A14" s="22">
        <f>IF(B14="","",SUBTOTAL(3,$B$9:B14))</f>
        <v>6</v>
      </c>
      <c r="B14" s="16" t="s">
        <v>253</v>
      </c>
      <c r="C14" s="9" t="s">
        <v>8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120</v>
      </c>
      <c r="L14" s="9" t="s">
        <v>1</v>
      </c>
      <c r="M14" s="10">
        <v>10000</v>
      </c>
      <c r="N14" s="10">
        <f>K14*M14</f>
        <v>1200000</v>
      </c>
      <c r="O14" s="10">
        <f t="shared" ref="O14" si="10">4*M14</f>
        <v>40000</v>
      </c>
      <c r="P14" s="10">
        <f>(K14+4)*D14*M14</f>
        <v>1530160</v>
      </c>
      <c r="Q14" s="10">
        <v>3000</v>
      </c>
      <c r="R14" s="10">
        <v>5000</v>
      </c>
      <c r="S14" s="10">
        <v>2000</v>
      </c>
    </row>
    <row r="15" spans="1:19" s="1" customFormat="1" ht="43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1">SUBTOTAL(9,M9:M14)</f>
        <v>764000</v>
      </c>
      <c r="N15" s="25">
        <f t="shared" si="11"/>
        <v>89748000</v>
      </c>
      <c r="O15" s="25">
        <f t="shared" si="11"/>
        <v>3056000</v>
      </c>
      <c r="P15" s="25">
        <f t="shared" si="11"/>
        <v>114520136</v>
      </c>
      <c r="Q15" s="25">
        <f t="shared" si="11"/>
        <v>229000</v>
      </c>
      <c r="R15" s="25">
        <f t="shared" si="11"/>
        <v>383000</v>
      </c>
      <c r="S15" s="25">
        <f t="shared" si="11"/>
        <v>152000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" top="0.25" bottom="0" header="0.25" footer="0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5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855468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5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5.7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5.75" customHeight="1" x14ac:dyDescent="0.25">
      <c r="A9" s="22">
        <f>IF(B9="","",SUBTOTAL(3,$B$9:B9))</f>
        <v>1</v>
      </c>
      <c r="B9" s="16" t="s">
        <v>166</v>
      </c>
      <c r="C9" s="9" t="s">
        <v>66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228</v>
      </c>
      <c r="L9" s="9" t="s">
        <v>1</v>
      </c>
      <c r="M9" s="10">
        <v>277000</v>
      </c>
      <c r="N9" s="10">
        <f t="shared" ref="N9:N11" si="0">K9*M9</f>
        <v>63156000</v>
      </c>
      <c r="O9" s="10">
        <f t="shared" ref="O9:O11" si="1">4*M9</f>
        <v>1108000</v>
      </c>
      <c r="P9" s="10">
        <f t="shared" ref="P9:P11" si="2">(K9+4)*D9*M9</f>
        <v>79301776</v>
      </c>
      <c r="Q9" s="10">
        <f t="shared" ref="Q9:Q11" si="3">ROUND(M9*30%,-3)</f>
        <v>83000</v>
      </c>
      <c r="R9" s="10">
        <f t="shared" ref="R9:R11" si="4">ROUND(M9*50%,-3)</f>
        <v>139000</v>
      </c>
      <c r="S9" s="10">
        <f t="shared" ref="S9:S11" si="5">M9-Q9-R9</f>
        <v>55000</v>
      </c>
    </row>
    <row r="10" spans="1:19" s="12" customFormat="1" ht="45.75" customHeight="1" x14ac:dyDescent="0.25">
      <c r="A10" s="22">
        <f>IF(B10="","",SUBTOTAL(3,$B$9:B10))</f>
        <v>2</v>
      </c>
      <c r="B10" s="16" t="s">
        <v>167</v>
      </c>
      <c r="C10" s="9" t="s">
        <v>67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72</v>
      </c>
      <c r="L10" s="9" t="s">
        <v>3</v>
      </c>
      <c r="M10" s="10">
        <v>271000</v>
      </c>
      <c r="N10" s="10">
        <f t="shared" si="0"/>
        <v>19512000</v>
      </c>
      <c r="O10" s="10">
        <f t="shared" si="1"/>
        <v>1084000</v>
      </c>
      <c r="P10" s="10">
        <f t="shared" si="2"/>
        <v>25415463.999999996</v>
      </c>
      <c r="Q10" s="10">
        <f t="shared" si="3"/>
        <v>81000</v>
      </c>
      <c r="R10" s="10">
        <f t="shared" si="4"/>
        <v>136000</v>
      </c>
      <c r="S10" s="10">
        <f t="shared" si="5"/>
        <v>54000</v>
      </c>
    </row>
    <row r="11" spans="1:19" s="12" customFormat="1" ht="45.75" customHeight="1" x14ac:dyDescent="0.25">
      <c r="A11" s="22">
        <f>IF(B11="","",SUBTOTAL(3,$B$9:B11))</f>
        <v>3</v>
      </c>
      <c r="B11" s="16" t="s">
        <v>178</v>
      </c>
      <c r="C11" s="9" t="s">
        <v>76</v>
      </c>
      <c r="D11" s="9">
        <v>1.234</v>
      </c>
      <c r="E11" s="9">
        <v>4</v>
      </c>
      <c r="F11" s="9" t="s">
        <v>27</v>
      </c>
      <c r="G11" s="9">
        <v>65</v>
      </c>
      <c r="H11" s="9">
        <v>180</v>
      </c>
      <c r="I11" s="9" t="s">
        <v>44</v>
      </c>
      <c r="J11" s="9" t="s">
        <v>2</v>
      </c>
      <c r="K11" s="9">
        <v>144</v>
      </c>
      <c r="L11" s="9" t="s">
        <v>1</v>
      </c>
      <c r="M11" s="10">
        <v>57000</v>
      </c>
      <c r="N11" s="10">
        <f t="shared" si="0"/>
        <v>8208000</v>
      </c>
      <c r="O11" s="10">
        <f t="shared" si="1"/>
        <v>228000</v>
      </c>
      <c r="P11" s="10">
        <f t="shared" si="2"/>
        <v>10410024</v>
      </c>
      <c r="Q11" s="10">
        <f t="shared" si="3"/>
        <v>17000</v>
      </c>
      <c r="R11" s="10">
        <f t="shared" si="4"/>
        <v>29000</v>
      </c>
      <c r="S11" s="10">
        <f t="shared" si="5"/>
        <v>11000</v>
      </c>
    </row>
    <row r="12" spans="1:19" s="12" customFormat="1" ht="45.75" customHeight="1" x14ac:dyDescent="0.25">
      <c r="A12" s="22">
        <f>IF(B12="","",SUBTOTAL(3,$B$9:B12))</f>
        <v>4</v>
      </c>
      <c r="B12" s="16" t="s">
        <v>229</v>
      </c>
      <c r="C12" s="9" t="s">
        <v>127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156</v>
      </c>
      <c r="L12" s="9" t="s">
        <v>1</v>
      </c>
      <c r="M12" s="10">
        <v>1000</v>
      </c>
      <c r="N12" s="10">
        <f t="shared" ref="N12:N13" si="6">K12*M12</f>
        <v>156000</v>
      </c>
      <c r="O12" s="10">
        <f t="shared" ref="O12:O13" si="7">4*M12</f>
        <v>4000</v>
      </c>
      <c r="P12" s="10">
        <f t="shared" ref="P12:P13" si="8">(K12+4)*D12*M12</f>
        <v>197440</v>
      </c>
      <c r="Q12" s="10"/>
      <c r="R12" s="10">
        <f t="shared" ref="R12:R13" si="9">ROUND(M12*50%,-3)</f>
        <v>1000</v>
      </c>
      <c r="S12" s="10"/>
    </row>
    <row r="13" spans="1:19" s="12" customFormat="1" ht="45.75" customHeight="1" x14ac:dyDescent="0.25">
      <c r="A13" s="22">
        <f>IF(B13="","",SUBTOTAL(3,$B$9:B13))</f>
        <v>5</v>
      </c>
      <c r="B13" s="16" t="s">
        <v>234</v>
      </c>
      <c r="C13" s="9" t="s">
        <v>132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48</v>
      </c>
      <c r="L13" s="9" t="s">
        <v>3</v>
      </c>
      <c r="M13" s="10">
        <v>5800</v>
      </c>
      <c r="N13" s="10">
        <f t="shared" si="6"/>
        <v>278400</v>
      </c>
      <c r="O13" s="10">
        <f t="shared" si="7"/>
        <v>23200</v>
      </c>
      <c r="P13" s="10">
        <f t="shared" si="8"/>
        <v>372174.4</v>
      </c>
      <c r="Q13" s="10">
        <f t="shared" ref="Q13" si="10">ROUND(M13*30%,-3)</f>
        <v>2000</v>
      </c>
      <c r="R13" s="10">
        <f t="shared" si="9"/>
        <v>3000</v>
      </c>
      <c r="S13" s="10">
        <f t="shared" ref="S13" si="11">M13-Q13-R13</f>
        <v>800</v>
      </c>
    </row>
    <row r="14" spans="1:19" s="1" customFormat="1" ht="45.7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R14" si="12">SUBTOTAL(9,M9:M13)</f>
        <v>611800</v>
      </c>
      <c r="N14" s="25">
        <f t="shared" si="12"/>
        <v>91310400</v>
      </c>
      <c r="O14" s="25">
        <f t="shared" si="12"/>
        <v>2447200</v>
      </c>
      <c r="P14" s="25">
        <f t="shared" si="12"/>
        <v>115696878.40000001</v>
      </c>
      <c r="Q14" s="25">
        <f t="shared" si="12"/>
        <v>183000</v>
      </c>
      <c r="R14" s="25">
        <f t="shared" si="12"/>
        <v>308000</v>
      </c>
      <c r="S14" s="25">
        <f>SUBTOTAL(9,S9:S13)</f>
        <v>120800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1406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0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0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5.75" customHeight="1" x14ac:dyDescent="0.25">
      <c r="A9" s="22">
        <f>IF(B9="","",SUBTOTAL(3,$B$9:B9))</f>
        <v>1</v>
      </c>
      <c r="B9" s="16" t="s">
        <v>164</v>
      </c>
      <c r="C9" s="9" t="s">
        <v>64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56</v>
      </c>
      <c r="L9" s="9" t="s">
        <v>3</v>
      </c>
      <c r="M9" s="10">
        <v>234000</v>
      </c>
      <c r="N9" s="10">
        <f t="shared" ref="N9:N10" si="0">K9*M9</f>
        <v>13104000</v>
      </c>
      <c r="O9" s="10">
        <f t="shared" ref="O9:O10" si="1">4*M9</f>
        <v>936000</v>
      </c>
      <c r="P9" s="10">
        <f t="shared" ref="P9:P10" si="2">(K9+4)*D9*M9</f>
        <v>17325360</v>
      </c>
      <c r="Q9" s="10">
        <f t="shared" ref="Q9:Q10" si="3">ROUND(M9*30%,-3)</f>
        <v>70000</v>
      </c>
      <c r="R9" s="10">
        <f t="shared" ref="R9:R10" si="4">ROUND(M9*50%,-3)</f>
        <v>117000</v>
      </c>
      <c r="S9" s="10">
        <f t="shared" ref="S9:S10" si="5">M9-Q9-R9</f>
        <v>47000</v>
      </c>
    </row>
    <row r="10" spans="1:19" s="12" customFormat="1" ht="45.75" customHeight="1" x14ac:dyDescent="0.25">
      <c r="A10" s="22">
        <f>IF(B10="","",SUBTOTAL(3,$B$9:B10))</f>
        <v>2</v>
      </c>
      <c r="B10" s="16" t="s">
        <v>179</v>
      </c>
      <c r="C10" s="9" t="s">
        <v>77</v>
      </c>
      <c r="D10" s="9">
        <v>1.234</v>
      </c>
      <c r="E10" s="9">
        <v>4</v>
      </c>
      <c r="F10" s="9" t="s">
        <v>27</v>
      </c>
      <c r="G10" s="9">
        <v>65</v>
      </c>
      <c r="H10" s="9">
        <v>180</v>
      </c>
      <c r="I10" s="9" t="s">
        <v>44</v>
      </c>
      <c r="J10" s="9" t="s">
        <v>2</v>
      </c>
      <c r="K10" s="9">
        <v>144</v>
      </c>
      <c r="L10" s="9" t="s">
        <v>1</v>
      </c>
      <c r="M10" s="10">
        <v>101000</v>
      </c>
      <c r="N10" s="10">
        <f t="shared" si="0"/>
        <v>14544000</v>
      </c>
      <c r="O10" s="10">
        <f t="shared" si="1"/>
        <v>404000</v>
      </c>
      <c r="P10" s="10">
        <f t="shared" si="2"/>
        <v>18445832</v>
      </c>
      <c r="Q10" s="10">
        <f t="shared" si="3"/>
        <v>30000</v>
      </c>
      <c r="R10" s="10">
        <f t="shared" si="4"/>
        <v>51000</v>
      </c>
      <c r="S10" s="10">
        <f t="shared" si="5"/>
        <v>20000</v>
      </c>
    </row>
    <row r="11" spans="1:19" s="12" customFormat="1" ht="45.75" customHeight="1" x14ac:dyDescent="0.25">
      <c r="A11" s="22">
        <f>IF(B11="","",SUBTOTAL(3,$B$9:B11))</f>
        <v>3</v>
      </c>
      <c r="B11" s="16" t="s">
        <v>211</v>
      </c>
      <c r="C11" s="9" t="s">
        <v>109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168</v>
      </c>
      <c r="L11" s="9" t="s">
        <v>1</v>
      </c>
      <c r="M11" s="10">
        <v>202000</v>
      </c>
      <c r="N11" s="10">
        <f t="shared" ref="N11:N13" si="6">K11*M11</f>
        <v>33936000</v>
      </c>
      <c r="O11" s="10">
        <f t="shared" ref="O11:O13" si="7">4*M11</f>
        <v>808000</v>
      </c>
      <c r="P11" s="10">
        <f t="shared" ref="P11:P13" si="8">(K11+4)*D11*M11</f>
        <v>42874096</v>
      </c>
      <c r="Q11" s="10">
        <f t="shared" ref="Q11:Q13" si="9">ROUND(M11*30%,-3)</f>
        <v>61000</v>
      </c>
      <c r="R11" s="10">
        <f t="shared" ref="R11:R13" si="10">ROUND(M11*50%,-3)</f>
        <v>101000</v>
      </c>
      <c r="S11" s="10">
        <f t="shared" ref="S11:S13" si="11">M11-Q11-R11</f>
        <v>40000</v>
      </c>
    </row>
    <row r="12" spans="1:19" s="12" customFormat="1" ht="60" customHeight="1" x14ac:dyDescent="0.25">
      <c r="A12" s="22">
        <f>IF(B12="","",SUBTOTAL(3,$B$9:B12))</f>
        <v>4</v>
      </c>
      <c r="B12" s="16" t="s">
        <v>215</v>
      </c>
      <c r="C12" s="9" t="s">
        <v>113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48</v>
      </c>
      <c r="L12" s="9" t="s">
        <v>3</v>
      </c>
      <c r="M12" s="10">
        <v>49000</v>
      </c>
      <c r="N12" s="10">
        <f t="shared" si="6"/>
        <v>2352000</v>
      </c>
      <c r="O12" s="10">
        <f t="shared" si="7"/>
        <v>196000</v>
      </c>
      <c r="P12" s="10">
        <f t="shared" si="8"/>
        <v>3144232.0000000005</v>
      </c>
      <c r="Q12" s="10">
        <f t="shared" si="9"/>
        <v>15000</v>
      </c>
      <c r="R12" s="10">
        <f t="shared" si="10"/>
        <v>25000</v>
      </c>
      <c r="S12" s="10">
        <f t="shared" si="11"/>
        <v>9000</v>
      </c>
    </row>
    <row r="13" spans="1:19" s="12" customFormat="1" ht="45.75" customHeight="1" x14ac:dyDescent="0.25">
      <c r="A13" s="22">
        <f>IF(B13="","",SUBTOTAL(3,$B$9:B13))</f>
        <v>5</v>
      </c>
      <c r="B13" s="16" t="s">
        <v>231</v>
      </c>
      <c r="C13" s="9" t="s">
        <v>129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80</v>
      </c>
      <c r="L13" s="9" t="s">
        <v>3</v>
      </c>
      <c r="M13" s="10">
        <v>272000</v>
      </c>
      <c r="N13" s="10">
        <f t="shared" si="6"/>
        <v>21760000</v>
      </c>
      <c r="O13" s="10">
        <f t="shared" si="7"/>
        <v>1088000</v>
      </c>
      <c r="P13" s="10">
        <f t="shared" si="8"/>
        <v>28194432</v>
      </c>
      <c r="Q13" s="10">
        <f t="shared" si="9"/>
        <v>82000</v>
      </c>
      <c r="R13" s="10">
        <f t="shared" si="10"/>
        <v>136000</v>
      </c>
      <c r="S13" s="10">
        <f t="shared" si="11"/>
        <v>54000</v>
      </c>
    </row>
    <row r="14" spans="1:19" s="12" customFormat="1" ht="45.75" customHeight="1" x14ac:dyDescent="0.25">
      <c r="A14" s="22">
        <f>IF(B14="","",SUBTOTAL(3,$B$9:B14))</f>
        <v>6</v>
      </c>
      <c r="B14" s="16" t="s">
        <v>263</v>
      </c>
      <c r="C14" s="9" t="s">
        <v>18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172</v>
      </c>
      <c r="L14" s="9" t="s">
        <v>1</v>
      </c>
      <c r="M14" s="10">
        <v>17000</v>
      </c>
      <c r="N14" s="10">
        <f t="shared" ref="N14" si="12">K14*M14</f>
        <v>2924000</v>
      </c>
      <c r="O14" s="10">
        <f t="shared" ref="O14" si="13">4*M14</f>
        <v>68000</v>
      </c>
      <c r="P14" s="10">
        <f t="shared" ref="P14" si="14">(K14+4)*D14*M14</f>
        <v>3692128</v>
      </c>
      <c r="Q14" s="10">
        <f t="shared" ref="Q14" si="15">ROUND(M14*30%,-3)</f>
        <v>5000</v>
      </c>
      <c r="R14" s="10">
        <f t="shared" ref="R14" si="16">ROUND(M14*50%,-3)</f>
        <v>9000</v>
      </c>
      <c r="S14" s="10">
        <f t="shared" ref="S14" si="17">M14-Q14-R14</f>
        <v>3000</v>
      </c>
    </row>
    <row r="15" spans="1:19" s="1" customFormat="1" ht="45.7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875000</v>
      </c>
      <c r="N15" s="25">
        <f t="shared" si="18"/>
        <v>88620000</v>
      </c>
      <c r="O15" s="25">
        <f t="shared" si="18"/>
        <v>3500000</v>
      </c>
      <c r="P15" s="25">
        <f t="shared" si="18"/>
        <v>113676080</v>
      </c>
      <c r="Q15" s="25">
        <f t="shared" si="18"/>
        <v>263000</v>
      </c>
      <c r="R15" s="25">
        <f t="shared" si="18"/>
        <v>439000</v>
      </c>
      <c r="S15" s="25">
        <f t="shared" si="18"/>
        <v>173000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57031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7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7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6" customHeight="1" x14ac:dyDescent="0.25">
      <c r="A9" s="22">
        <f>IF(B9="","",SUBTOTAL(3,$B$9:B9))</f>
        <v>1</v>
      </c>
      <c r="B9" s="16" t="s">
        <v>151</v>
      </c>
      <c r="C9" s="9" t="s">
        <v>51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64</v>
      </c>
      <c r="L9" s="9" t="s">
        <v>3</v>
      </c>
      <c r="M9" s="10">
        <v>239000</v>
      </c>
      <c r="N9" s="10">
        <f t="shared" ref="N9:N11" si="0">K9*M9</f>
        <v>15296000</v>
      </c>
      <c r="O9" s="10">
        <f t="shared" ref="O9:O11" si="1">4*M9</f>
        <v>956000</v>
      </c>
      <c r="P9" s="10">
        <f t="shared" ref="P9:P11" si="2">(K9+4)*D9*M9</f>
        <v>20054968</v>
      </c>
      <c r="Q9" s="10">
        <f t="shared" ref="Q9:Q11" si="3">ROUND(M9*30%,-3)</f>
        <v>72000</v>
      </c>
      <c r="R9" s="10">
        <f t="shared" ref="R9:R11" si="4">ROUND(M9*50%,-3)</f>
        <v>120000</v>
      </c>
      <c r="S9" s="10">
        <f t="shared" ref="S9:S11" si="5">M9-Q9-R9</f>
        <v>47000</v>
      </c>
    </row>
    <row r="10" spans="1:19" s="12" customFormat="1" ht="36" customHeight="1" x14ac:dyDescent="0.25">
      <c r="A10" s="22">
        <f>IF(B10="","",SUBTOTAL(3,$B$9:B10))</f>
        <v>2</v>
      </c>
      <c r="B10" s="16" t="s">
        <v>153</v>
      </c>
      <c r="C10" s="9" t="s">
        <v>53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136</v>
      </c>
      <c r="L10" s="9" t="s">
        <v>1</v>
      </c>
      <c r="M10" s="10">
        <v>220000</v>
      </c>
      <c r="N10" s="10">
        <f t="shared" si="0"/>
        <v>29920000</v>
      </c>
      <c r="O10" s="10">
        <f t="shared" si="1"/>
        <v>880000</v>
      </c>
      <c r="P10" s="10">
        <f t="shared" si="2"/>
        <v>38007200</v>
      </c>
      <c r="Q10" s="10">
        <f t="shared" si="3"/>
        <v>66000</v>
      </c>
      <c r="R10" s="10">
        <f t="shared" si="4"/>
        <v>110000</v>
      </c>
      <c r="S10" s="10">
        <f t="shared" si="5"/>
        <v>44000</v>
      </c>
    </row>
    <row r="11" spans="1:19" s="12" customFormat="1" ht="36" customHeight="1" x14ac:dyDescent="0.25">
      <c r="A11" s="22">
        <f>IF(B11="","",SUBTOTAL(3,$B$9:B11))</f>
        <v>3</v>
      </c>
      <c r="B11" s="16" t="s">
        <v>155</v>
      </c>
      <c r="C11" s="9" t="s">
        <v>55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168</v>
      </c>
      <c r="L11" s="9" t="s">
        <v>1</v>
      </c>
      <c r="M11" s="10">
        <v>250000</v>
      </c>
      <c r="N11" s="10">
        <f t="shared" si="0"/>
        <v>42000000</v>
      </c>
      <c r="O11" s="10">
        <f t="shared" si="1"/>
        <v>1000000</v>
      </c>
      <c r="P11" s="10">
        <f t="shared" si="2"/>
        <v>53062000</v>
      </c>
      <c r="Q11" s="10">
        <f t="shared" si="3"/>
        <v>75000</v>
      </c>
      <c r="R11" s="10">
        <f t="shared" si="4"/>
        <v>125000</v>
      </c>
      <c r="S11" s="10">
        <f t="shared" si="5"/>
        <v>50000</v>
      </c>
    </row>
    <row r="12" spans="1:19" s="12" customFormat="1" ht="53.25" customHeight="1" x14ac:dyDescent="0.25">
      <c r="A12" s="22">
        <f>IF(B12="","",SUBTOTAL(3,$B$9:B12))</f>
        <v>4</v>
      </c>
      <c r="B12" s="16" t="s">
        <v>189</v>
      </c>
      <c r="C12" s="9" t="s">
        <v>87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84</v>
      </c>
      <c r="L12" s="9" t="s">
        <v>3</v>
      </c>
      <c r="M12" s="10">
        <v>8000</v>
      </c>
      <c r="N12" s="10">
        <f t="shared" ref="N12:N13" si="6">K12*M12</f>
        <v>672000</v>
      </c>
      <c r="O12" s="10">
        <f t="shared" ref="O12:O13" si="7">4*M12</f>
        <v>32000</v>
      </c>
      <c r="P12" s="10">
        <f t="shared" ref="P12:P13" si="8">(K12+4)*D12*M12</f>
        <v>868736</v>
      </c>
      <c r="Q12" s="10">
        <f t="shared" ref="Q12" si="9">ROUND(M12*30%,-3)</f>
        <v>2000</v>
      </c>
      <c r="R12" s="10">
        <f t="shared" ref="R12:R13" si="10">ROUND(M12*50%,-3)</f>
        <v>4000</v>
      </c>
      <c r="S12" s="10">
        <f t="shared" ref="S12" si="11">M12-Q12-R12</f>
        <v>2000</v>
      </c>
    </row>
    <row r="13" spans="1:19" s="12" customFormat="1" ht="36" customHeight="1" x14ac:dyDescent="0.25">
      <c r="A13" s="22">
        <f>IF(B13="","",SUBTOTAL(3,$B$9:B13))</f>
        <v>5</v>
      </c>
      <c r="B13" s="16" t="s">
        <v>227</v>
      </c>
      <c r="C13" s="9" t="s">
        <v>125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120</v>
      </c>
      <c r="L13" s="9" t="s">
        <v>1</v>
      </c>
      <c r="M13" s="10">
        <v>1000</v>
      </c>
      <c r="N13" s="10">
        <f t="shared" si="6"/>
        <v>120000</v>
      </c>
      <c r="O13" s="10">
        <f t="shared" si="7"/>
        <v>4000</v>
      </c>
      <c r="P13" s="10">
        <f t="shared" si="8"/>
        <v>153016</v>
      </c>
      <c r="Q13" s="10"/>
      <c r="R13" s="10">
        <f t="shared" si="10"/>
        <v>1000</v>
      </c>
      <c r="S13" s="10"/>
    </row>
    <row r="14" spans="1:19" s="12" customFormat="1" ht="36" customHeight="1" x14ac:dyDescent="0.25">
      <c r="A14" s="22">
        <f>IF(B14="","",SUBTOTAL(3,$B$9:B14))</f>
        <v>6</v>
      </c>
      <c r="B14" s="16" t="s">
        <v>265</v>
      </c>
      <c r="C14" s="9" t="s">
        <v>20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92</v>
      </c>
      <c r="L14" s="9" t="s">
        <v>1</v>
      </c>
      <c r="M14" s="10">
        <v>11000</v>
      </c>
      <c r="N14" s="10">
        <f t="shared" ref="N14" si="12">K14*M14</f>
        <v>1012000</v>
      </c>
      <c r="O14" s="10">
        <f t="shared" ref="O14" si="13">4*M14</f>
        <v>44000</v>
      </c>
      <c r="P14" s="10">
        <f t="shared" ref="P14" si="14">(K14+4)*D14*M14</f>
        <v>1303104</v>
      </c>
      <c r="Q14" s="10">
        <f t="shared" ref="Q14" si="15">ROUND(M14*30%,-3)</f>
        <v>3000</v>
      </c>
      <c r="R14" s="10">
        <f t="shared" ref="R14" si="16">ROUND(M14*50%,-3)</f>
        <v>6000</v>
      </c>
      <c r="S14" s="10">
        <f t="shared" ref="S14" si="17">M14-Q14-R14</f>
        <v>2000</v>
      </c>
    </row>
    <row r="15" spans="1:19" s="1" customFormat="1" ht="36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729000</v>
      </c>
      <c r="N15" s="25">
        <f t="shared" si="18"/>
        <v>89020000</v>
      </c>
      <c r="O15" s="25">
        <f t="shared" si="18"/>
        <v>2916000</v>
      </c>
      <c r="P15" s="25">
        <f t="shared" si="18"/>
        <v>113449024</v>
      </c>
      <c r="Q15" s="25">
        <f t="shared" si="18"/>
        <v>218000</v>
      </c>
      <c r="R15" s="25">
        <f t="shared" si="18"/>
        <v>366000</v>
      </c>
      <c r="S15" s="25">
        <f t="shared" si="18"/>
        <v>145000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" top="0.25" bottom="0" header="0.25" footer="0"/>
  <pageSetup paperSize="9"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5"/>
  <sheetViews>
    <sheetView topLeftCell="A4"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71093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0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0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53.25" customHeight="1" x14ac:dyDescent="0.25">
      <c r="A9" s="22">
        <f>IF(B9="","",SUBTOTAL(3,$B$9:B9))</f>
        <v>1</v>
      </c>
      <c r="B9" s="16" t="s">
        <v>163</v>
      </c>
      <c r="C9" s="9" t="s">
        <v>63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68</v>
      </c>
      <c r="L9" s="9" t="s">
        <v>3</v>
      </c>
      <c r="M9" s="10">
        <v>111000</v>
      </c>
      <c r="N9" s="10">
        <f t="shared" ref="N9:N10" si="0">K9*M9</f>
        <v>7548000</v>
      </c>
      <c r="O9" s="10">
        <f t="shared" ref="O9:O10" si="1">4*M9</f>
        <v>444000</v>
      </c>
      <c r="P9" s="10">
        <f t="shared" ref="P9:P10" si="2">(K9+4)*D9*M9</f>
        <v>9862128</v>
      </c>
      <c r="Q9" s="10">
        <f t="shared" ref="Q9:Q10" si="3">ROUND(M9*30%,-3)</f>
        <v>33000</v>
      </c>
      <c r="R9" s="10">
        <f t="shared" ref="R9:R10" si="4">ROUND(M9*50%,-3)</f>
        <v>56000</v>
      </c>
      <c r="S9" s="10">
        <f t="shared" ref="S9:S10" si="5">M9-Q9-R9</f>
        <v>22000</v>
      </c>
    </row>
    <row r="10" spans="1:19" s="12" customFormat="1" ht="53.25" customHeight="1" x14ac:dyDescent="0.25">
      <c r="A10" s="22">
        <f>IF(B10="","",SUBTOTAL(3,$B$9:B10))</f>
        <v>2</v>
      </c>
      <c r="B10" s="16" t="s">
        <v>176</v>
      </c>
      <c r="C10" s="9" t="s">
        <v>74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196</v>
      </c>
      <c r="L10" s="9" t="s">
        <v>1</v>
      </c>
      <c r="M10" s="10">
        <v>197000</v>
      </c>
      <c r="N10" s="10">
        <f t="shared" si="0"/>
        <v>38612000</v>
      </c>
      <c r="O10" s="10">
        <f t="shared" si="1"/>
        <v>788000</v>
      </c>
      <c r="P10" s="10">
        <f t="shared" si="2"/>
        <v>48619600</v>
      </c>
      <c r="Q10" s="10">
        <f t="shared" si="3"/>
        <v>59000</v>
      </c>
      <c r="R10" s="10">
        <f t="shared" si="4"/>
        <v>99000</v>
      </c>
      <c r="S10" s="10">
        <f t="shared" si="5"/>
        <v>39000</v>
      </c>
    </row>
    <row r="11" spans="1:19" s="12" customFormat="1" ht="53.25" customHeight="1" x14ac:dyDescent="0.25">
      <c r="A11" s="22">
        <f>IF(B11="","",SUBTOTAL(3,$B$9:B11))</f>
        <v>3</v>
      </c>
      <c r="B11" s="16" t="s">
        <v>209</v>
      </c>
      <c r="C11" s="9" t="s">
        <v>107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96</v>
      </c>
      <c r="L11" s="9" t="s">
        <v>1</v>
      </c>
      <c r="M11" s="10">
        <v>222000</v>
      </c>
      <c r="N11" s="10">
        <f t="shared" ref="N11:N13" si="6">K11*M11</f>
        <v>21312000</v>
      </c>
      <c r="O11" s="10">
        <f t="shared" ref="O11:O13" si="7">4*M11</f>
        <v>888000</v>
      </c>
      <c r="P11" s="10">
        <f t="shared" ref="P11:P13" si="8">(K11+4)*D11*M11</f>
        <v>27394800</v>
      </c>
      <c r="Q11" s="10">
        <f t="shared" ref="Q11:Q13" si="9">ROUND(M11*30%,-3)</f>
        <v>67000</v>
      </c>
      <c r="R11" s="10">
        <f t="shared" ref="R11:R13" si="10">ROUND(M11*50%,-3)</f>
        <v>111000</v>
      </c>
      <c r="S11" s="10">
        <f t="shared" ref="S11:S13" si="11">M11-Q11-R11</f>
        <v>44000</v>
      </c>
    </row>
    <row r="12" spans="1:19" s="12" customFormat="1" ht="53.25" customHeight="1" x14ac:dyDescent="0.25">
      <c r="A12" s="22">
        <f>IF(B12="","",SUBTOTAL(3,$B$9:B12))</f>
        <v>4</v>
      </c>
      <c r="B12" s="16" t="s">
        <v>226</v>
      </c>
      <c r="C12" s="9" t="s">
        <v>124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60</v>
      </c>
      <c r="L12" s="9" t="s">
        <v>3</v>
      </c>
      <c r="M12" s="10">
        <v>1000</v>
      </c>
      <c r="N12" s="10">
        <f t="shared" si="6"/>
        <v>60000</v>
      </c>
      <c r="O12" s="10">
        <f t="shared" si="7"/>
        <v>4000</v>
      </c>
      <c r="P12" s="10">
        <f t="shared" si="8"/>
        <v>78976</v>
      </c>
      <c r="Q12" s="10"/>
      <c r="R12" s="10">
        <f t="shared" si="10"/>
        <v>1000</v>
      </c>
      <c r="S12" s="10"/>
    </row>
    <row r="13" spans="1:19" s="12" customFormat="1" ht="53.25" customHeight="1" x14ac:dyDescent="0.25">
      <c r="A13" s="22">
        <f>IF(B13="","",SUBTOTAL(3,$B$9:B13))</f>
        <v>5</v>
      </c>
      <c r="B13" s="16" t="s">
        <v>231</v>
      </c>
      <c r="C13" s="9" t="s">
        <v>129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80</v>
      </c>
      <c r="L13" s="9" t="s">
        <v>3</v>
      </c>
      <c r="M13" s="10">
        <v>275000</v>
      </c>
      <c r="N13" s="10">
        <f t="shared" si="6"/>
        <v>22000000</v>
      </c>
      <c r="O13" s="10">
        <f t="shared" si="7"/>
        <v>1100000</v>
      </c>
      <c r="P13" s="10">
        <f t="shared" si="8"/>
        <v>28505400</v>
      </c>
      <c r="Q13" s="10">
        <f t="shared" si="9"/>
        <v>83000</v>
      </c>
      <c r="R13" s="10">
        <f t="shared" si="10"/>
        <v>138000</v>
      </c>
      <c r="S13" s="10">
        <f t="shared" si="11"/>
        <v>54000</v>
      </c>
    </row>
    <row r="14" spans="1:19" s="1" customFormat="1" ht="53.2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S14" si="12">SUBTOTAL(9,M9:M13)</f>
        <v>806000</v>
      </c>
      <c r="N14" s="25">
        <f t="shared" si="12"/>
        <v>89532000</v>
      </c>
      <c r="O14" s="25">
        <f t="shared" si="12"/>
        <v>3224000</v>
      </c>
      <c r="P14" s="25">
        <f t="shared" si="12"/>
        <v>114460904</v>
      </c>
      <c r="Q14" s="25">
        <f t="shared" si="12"/>
        <v>242000</v>
      </c>
      <c r="R14" s="25">
        <f t="shared" si="12"/>
        <v>405000</v>
      </c>
      <c r="S14" s="25">
        <f t="shared" si="12"/>
        <v>159000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6"/>
  <sheetViews>
    <sheetView topLeftCell="A4"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425781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1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1.7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50.25" customHeight="1" x14ac:dyDescent="0.25">
      <c r="A9" s="22">
        <f>IF(B9="","",SUBTOTAL(3,$B$9:B9))</f>
        <v>1</v>
      </c>
      <c r="B9" s="16" t="s">
        <v>156</v>
      </c>
      <c r="C9" s="9" t="s">
        <v>56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160</v>
      </c>
      <c r="L9" s="9" t="s">
        <v>1</v>
      </c>
      <c r="M9" s="10">
        <v>250000</v>
      </c>
      <c r="N9" s="10">
        <f t="shared" ref="N9:N10" si="0">K9*M9</f>
        <v>40000000</v>
      </c>
      <c r="O9" s="10">
        <f t="shared" ref="O9:O10" si="1">4*M9</f>
        <v>1000000</v>
      </c>
      <c r="P9" s="10">
        <f t="shared" ref="P9:P10" si="2">(K9+4)*D9*M9</f>
        <v>50594000</v>
      </c>
      <c r="Q9" s="10">
        <f t="shared" ref="Q9:Q10" si="3">ROUND(M9*30%,-3)</f>
        <v>75000</v>
      </c>
      <c r="R9" s="10">
        <f t="shared" ref="R9:R10" si="4">ROUND(M9*50%,-3)</f>
        <v>125000</v>
      </c>
      <c r="S9" s="10">
        <f t="shared" ref="S9:S10" si="5">M9-Q9-R9</f>
        <v>50000</v>
      </c>
    </row>
    <row r="10" spans="1:19" s="12" customFormat="1" ht="50.25" customHeight="1" x14ac:dyDescent="0.25">
      <c r="A10" s="22">
        <f>IF(B10="","",SUBTOTAL(3,$B$9:B10))</f>
        <v>2</v>
      </c>
      <c r="B10" s="16" t="s">
        <v>162</v>
      </c>
      <c r="C10" s="9" t="s">
        <v>62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68</v>
      </c>
      <c r="L10" s="9" t="s">
        <v>3</v>
      </c>
      <c r="M10" s="10">
        <v>95000</v>
      </c>
      <c r="N10" s="10">
        <f t="shared" si="0"/>
        <v>6460000</v>
      </c>
      <c r="O10" s="10">
        <f t="shared" si="1"/>
        <v>380000</v>
      </c>
      <c r="P10" s="10">
        <f t="shared" si="2"/>
        <v>8440560</v>
      </c>
      <c r="Q10" s="10">
        <f t="shared" si="3"/>
        <v>29000</v>
      </c>
      <c r="R10" s="10">
        <f t="shared" si="4"/>
        <v>48000</v>
      </c>
      <c r="S10" s="10">
        <f t="shared" si="5"/>
        <v>18000</v>
      </c>
    </row>
    <row r="11" spans="1:19" s="12" customFormat="1" ht="50.25" customHeight="1" x14ac:dyDescent="0.25">
      <c r="A11" s="22">
        <f>IF(B11="","",SUBTOTAL(3,$B$9:B11))</f>
        <v>3</v>
      </c>
      <c r="B11" s="16" t="s">
        <v>182</v>
      </c>
      <c r="C11" s="9" t="s">
        <v>80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176</v>
      </c>
      <c r="L11" s="9" t="s">
        <v>1</v>
      </c>
      <c r="M11" s="10">
        <v>237000</v>
      </c>
      <c r="N11" s="10">
        <f t="shared" ref="N11:N13" si="6">K11*M11</f>
        <v>41712000</v>
      </c>
      <c r="O11" s="10">
        <f t="shared" ref="O11:O13" si="7">4*M11</f>
        <v>948000</v>
      </c>
      <c r="P11" s="10">
        <f t="shared" ref="P11:P13" si="8">(K11+4)*D11*M11</f>
        <v>52642440</v>
      </c>
      <c r="Q11" s="10">
        <f t="shared" ref="Q11:Q12" si="9">ROUND(M11*30%,-3)</f>
        <v>71000</v>
      </c>
      <c r="R11" s="10">
        <f t="shared" ref="R11:R13" si="10">ROUND(M11*50%,-3)</f>
        <v>119000</v>
      </c>
      <c r="S11" s="10">
        <f t="shared" ref="S11:S12" si="11">M11-Q11-R11</f>
        <v>47000</v>
      </c>
    </row>
    <row r="12" spans="1:19" s="12" customFormat="1" ht="50.25" customHeight="1" x14ac:dyDescent="0.25">
      <c r="A12" s="22">
        <f>IF(B12="","",SUBTOTAL(3,$B$9:B12))</f>
        <v>4</v>
      </c>
      <c r="B12" s="16" t="s">
        <v>223</v>
      </c>
      <c r="C12" s="9" t="s">
        <v>121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68</v>
      </c>
      <c r="L12" s="9" t="s">
        <v>3</v>
      </c>
      <c r="M12" s="10">
        <v>7000</v>
      </c>
      <c r="N12" s="10">
        <f t="shared" si="6"/>
        <v>476000</v>
      </c>
      <c r="O12" s="10">
        <f t="shared" si="7"/>
        <v>28000</v>
      </c>
      <c r="P12" s="10">
        <f t="shared" si="8"/>
        <v>621936</v>
      </c>
      <c r="Q12" s="10">
        <f t="shared" si="9"/>
        <v>2000</v>
      </c>
      <c r="R12" s="10">
        <f t="shared" si="10"/>
        <v>4000</v>
      </c>
      <c r="S12" s="10">
        <f t="shared" si="11"/>
        <v>1000</v>
      </c>
    </row>
    <row r="13" spans="1:19" s="12" customFormat="1" ht="50.25" customHeight="1" x14ac:dyDescent="0.25">
      <c r="A13" s="22">
        <f>IF(B13="","",SUBTOTAL(3,$B$9:B13))</f>
        <v>5</v>
      </c>
      <c r="B13" s="16" t="s">
        <v>225</v>
      </c>
      <c r="C13" s="9" t="s">
        <v>123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108</v>
      </c>
      <c r="L13" s="9" t="s">
        <v>1</v>
      </c>
      <c r="M13" s="10">
        <v>1000</v>
      </c>
      <c r="N13" s="10">
        <f t="shared" si="6"/>
        <v>108000</v>
      </c>
      <c r="O13" s="10">
        <f t="shared" si="7"/>
        <v>4000</v>
      </c>
      <c r="P13" s="10">
        <f t="shared" si="8"/>
        <v>138208</v>
      </c>
      <c r="Q13" s="10"/>
      <c r="R13" s="10">
        <f t="shared" si="10"/>
        <v>1000</v>
      </c>
      <c r="S13" s="10"/>
    </row>
    <row r="14" spans="1:19" s="12" customFormat="1" ht="50.25" customHeight="1" x14ac:dyDescent="0.25">
      <c r="A14" s="22">
        <f>IF(B14="","",SUBTOTAL(3,$B$9:B14))</f>
        <v>6</v>
      </c>
      <c r="B14" s="16" t="s">
        <v>266</v>
      </c>
      <c r="C14" s="9" t="s">
        <v>21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136</v>
      </c>
      <c r="L14" s="9" t="s">
        <v>1</v>
      </c>
      <c r="M14" s="10">
        <v>10000</v>
      </c>
      <c r="N14" s="10">
        <f t="shared" ref="N14" si="12">K14*M14</f>
        <v>1360000</v>
      </c>
      <c r="O14" s="10">
        <f t="shared" ref="O14" si="13">4*M14</f>
        <v>40000</v>
      </c>
      <c r="P14" s="10">
        <f t="shared" ref="P14" si="14">(K14+4)*D14*M14</f>
        <v>1727600</v>
      </c>
      <c r="Q14" s="10">
        <f t="shared" ref="Q14" si="15">ROUND(M14*30%,-3)</f>
        <v>3000</v>
      </c>
      <c r="R14" s="10">
        <f t="shared" ref="R14" si="16">ROUND(M14*50%,-3)</f>
        <v>5000</v>
      </c>
      <c r="S14" s="10">
        <f t="shared" ref="S14" si="17">M14-Q14-R14</f>
        <v>2000</v>
      </c>
    </row>
    <row r="15" spans="1:19" s="1" customFormat="1" ht="50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600000</v>
      </c>
      <c r="N15" s="25">
        <f t="shared" si="18"/>
        <v>90116000</v>
      </c>
      <c r="O15" s="25">
        <f t="shared" si="18"/>
        <v>2400000</v>
      </c>
      <c r="P15" s="25">
        <f t="shared" si="18"/>
        <v>114164744</v>
      </c>
      <c r="Q15" s="25">
        <f t="shared" si="18"/>
        <v>180000</v>
      </c>
      <c r="R15" s="25">
        <f t="shared" si="18"/>
        <v>302000</v>
      </c>
      <c r="S15" s="25">
        <f t="shared" si="18"/>
        <v>118000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425781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4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4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2" customHeight="1" x14ac:dyDescent="0.25">
      <c r="A9" s="22">
        <f>IF(B9="","",SUBTOTAL(3,$B$9:B9))</f>
        <v>1</v>
      </c>
      <c r="B9" s="16" t="s">
        <v>152</v>
      </c>
      <c r="C9" s="9" t="s">
        <v>52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140</v>
      </c>
      <c r="L9" s="9" t="s">
        <v>1</v>
      </c>
      <c r="M9" s="10">
        <v>220000</v>
      </c>
      <c r="N9" s="10">
        <f t="shared" ref="N9" si="0">K9*M9</f>
        <v>30800000</v>
      </c>
      <c r="O9" s="10">
        <f t="shared" ref="O9" si="1">4*M9</f>
        <v>880000</v>
      </c>
      <c r="P9" s="10">
        <f t="shared" ref="P9" si="2">(K9+4)*D9*M9</f>
        <v>39093120</v>
      </c>
      <c r="Q9" s="10">
        <f t="shared" ref="Q9" si="3">ROUND(M9*30%,-3)</f>
        <v>66000</v>
      </c>
      <c r="R9" s="10">
        <f t="shared" ref="R9" si="4">ROUND(M9*50%,-3)</f>
        <v>110000</v>
      </c>
      <c r="S9" s="10">
        <f t="shared" ref="S9" si="5">M9-Q9-R9</f>
        <v>44000</v>
      </c>
    </row>
    <row r="10" spans="1:19" s="12" customFormat="1" ht="42" customHeight="1" x14ac:dyDescent="0.25">
      <c r="A10" s="22">
        <f>IF(B10="","",SUBTOTAL(3,$B$9:B10))</f>
        <v>2</v>
      </c>
      <c r="B10" s="16" t="s">
        <v>188</v>
      </c>
      <c r="C10" s="9" t="s">
        <v>86</v>
      </c>
      <c r="D10" s="9">
        <v>1.234</v>
      </c>
      <c r="E10" s="9">
        <v>4</v>
      </c>
      <c r="F10" s="9" t="s">
        <v>27</v>
      </c>
      <c r="G10" s="9">
        <v>65</v>
      </c>
      <c r="H10" s="9">
        <v>180</v>
      </c>
      <c r="I10" s="9" t="s">
        <v>44</v>
      </c>
      <c r="J10" s="9" t="s">
        <v>2</v>
      </c>
      <c r="K10" s="9">
        <v>156</v>
      </c>
      <c r="L10" s="9" t="s">
        <v>1</v>
      </c>
      <c r="M10" s="10">
        <v>194000</v>
      </c>
      <c r="N10" s="10">
        <f t="shared" ref="N10:N14" si="6">K10*M10</f>
        <v>30264000</v>
      </c>
      <c r="O10" s="10">
        <f t="shared" ref="O10:O14" si="7">4*M10</f>
        <v>776000</v>
      </c>
      <c r="P10" s="10">
        <f t="shared" ref="P10:P14" si="8">(K10+4)*D10*M10</f>
        <v>38303360</v>
      </c>
      <c r="Q10" s="10">
        <f t="shared" ref="Q10:Q14" si="9">ROUND(M10*30%,-3)</f>
        <v>58000</v>
      </c>
      <c r="R10" s="10">
        <f t="shared" ref="R10:R14" si="10">ROUND(M10*50%,-3)</f>
        <v>97000</v>
      </c>
      <c r="S10" s="10">
        <f t="shared" ref="S10:S14" si="11">M10-Q10-R10</f>
        <v>39000</v>
      </c>
    </row>
    <row r="11" spans="1:19" s="12" customFormat="1" ht="42" customHeight="1" x14ac:dyDescent="0.25">
      <c r="A11" s="22">
        <f>IF(B11="","",SUBTOTAL(3,$B$9:B11))</f>
        <v>3</v>
      </c>
      <c r="B11" s="16" t="s">
        <v>208</v>
      </c>
      <c r="C11" s="9" t="s">
        <v>106</v>
      </c>
      <c r="D11" s="9">
        <v>1.234</v>
      </c>
      <c r="E11" s="9">
        <v>4</v>
      </c>
      <c r="F11" s="9" t="s">
        <v>27</v>
      </c>
      <c r="G11" s="9">
        <v>65</v>
      </c>
      <c r="H11" s="9">
        <v>180</v>
      </c>
      <c r="I11" s="9" t="s">
        <v>44</v>
      </c>
      <c r="J11" s="9" t="s">
        <v>2</v>
      </c>
      <c r="K11" s="9">
        <v>100</v>
      </c>
      <c r="L11" s="9" t="s">
        <v>1</v>
      </c>
      <c r="M11" s="10">
        <v>215000</v>
      </c>
      <c r="N11" s="10">
        <f t="shared" si="6"/>
        <v>21500000</v>
      </c>
      <c r="O11" s="10">
        <f t="shared" si="7"/>
        <v>860000</v>
      </c>
      <c r="P11" s="10">
        <f t="shared" si="8"/>
        <v>27592240.000000004</v>
      </c>
      <c r="Q11" s="10">
        <f t="shared" si="9"/>
        <v>65000</v>
      </c>
      <c r="R11" s="10">
        <f t="shared" si="10"/>
        <v>108000</v>
      </c>
      <c r="S11" s="10">
        <f t="shared" si="11"/>
        <v>42000</v>
      </c>
    </row>
    <row r="12" spans="1:19" s="12" customFormat="1" ht="42" customHeight="1" x14ac:dyDescent="0.25">
      <c r="A12" s="22">
        <f>IF(B12="","",SUBTOTAL(3,$B$9:B12))</f>
        <v>4</v>
      </c>
      <c r="B12" s="16" t="s">
        <v>218</v>
      </c>
      <c r="C12" s="9" t="s">
        <v>116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68</v>
      </c>
      <c r="L12" s="9" t="s">
        <v>3</v>
      </c>
      <c r="M12" s="10">
        <v>79000</v>
      </c>
      <c r="N12" s="10">
        <f t="shared" si="6"/>
        <v>5372000</v>
      </c>
      <c r="O12" s="10">
        <f t="shared" si="7"/>
        <v>316000</v>
      </c>
      <c r="P12" s="10">
        <f t="shared" si="8"/>
        <v>7018992</v>
      </c>
      <c r="Q12" s="10">
        <f t="shared" si="9"/>
        <v>24000</v>
      </c>
      <c r="R12" s="10">
        <f t="shared" si="10"/>
        <v>40000</v>
      </c>
      <c r="S12" s="10">
        <f t="shared" si="11"/>
        <v>15000</v>
      </c>
    </row>
    <row r="13" spans="1:19" s="12" customFormat="1" ht="42" customHeight="1" x14ac:dyDescent="0.25">
      <c r="A13" s="22">
        <f>IF(B13="","",SUBTOTAL(3,$B$9:B13))</f>
        <v>5</v>
      </c>
      <c r="B13" s="16" t="s">
        <v>222</v>
      </c>
      <c r="C13" s="9" t="s">
        <v>120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64</v>
      </c>
      <c r="L13" s="9" t="s">
        <v>3</v>
      </c>
      <c r="M13" s="10">
        <v>19000</v>
      </c>
      <c r="N13" s="10">
        <f t="shared" si="6"/>
        <v>1216000</v>
      </c>
      <c r="O13" s="10">
        <f t="shared" si="7"/>
        <v>76000</v>
      </c>
      <c r="P13" s="10">
        <f t="shared" si="8"/>
        <v>1594328.0000000002</v>
      </c>
      <c r="Q13" s="10">
        <f t="shared" si="9"/>
        <v>6000</v>
      </c>
      <c r="R13" s="10">
        <f t="shared" si="10"/>
        <v>10000</v>
      </c>
      <c r="S13" s="10">
        <f t="shared" si="11"/>
        <v>3000</v>
      </c>
    </row>
    <row r="14" spans="1:19" s="12" customFormat="1" ht="42" customHeight="1" x14ac:dyDescent="0.25">
      <c r="A14" s="22">
        <f>IF(B14="","",SUBTOTAL(3,$B$9:B14))</f>
        <v>6</v>
      </c>
      <c r="B14" s="16" t="s">
        <v>224</v>
      </c>
      <c r="C14" s="9" t="s">
        <v>122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76</v>
      </c>
      <c r="L14" s="9" t="s">
        <v>3</v>
      </c>
      <c r="M14" s="10">
        <v>2500</v>
      </c>
      <c r="N14" s="10">
        <f t="shared" si="6"/>
        <v>190000</v>
      </c>
      <c r="O14" s="10">
        <f t="shared" si="7"/>
        <v>10000</v>
      </c>
      <c r="P14" s="10">
        <f t="shared" si="8"/>
        <v>246800</v>
      </c>
      <c r="Q14" s="10">
        <f t="shared" si="9"/>
        <v>1000</v>
      </c>
      <c r="R14" s="10">
        <f t="shared" si="10"/>
        <v>1000</v>
      </c>
      <c r="S14" s="10">
        <f t="shared" si="11"/>
        <v>500</v>
      </c>
    </row>
    <row r="15" spans="1:19" s="1" customFormat="1" ht="42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729500</v>
      </c>
      <c r="N15" s="25">
        <f t="shared" si="12"/>
        <v>89342000</v>
      </c>
      <c r="O15" s="25">
        <f t="shared" si="12"/>
        <v>2918000</v>
      </c>
      <c r="P15" s="25">
        <f t="shared" si="12"/>
        <v>113848840</v>
      </c>
      <c r="Q15" s="25">
        <f t="shared" si="12"/>
        <v>220000</v>
      </c>
      <c r="R15" s="25">
        <f t="shared" si="12"/>
        <v>366000</v>
      </c>
      <c r="S15" s="25">
        <f t="shared" si="12"/>
        <v>143500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71093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1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1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9.75" customHeight="1" x14ac:dyDescent="0.25">
      <c r="A9" s="22">
        <f>IF(B9="","",SUBTOTAL(3,$B$9:B9))</f>
        <v>1</v>
      </c>
      <c r="B9" s="16" t="s">
        <v>168</v>
      </c>
      <c r="C9" s="9" t="s">
        <v>24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120</v>
      </c>
      <c r="L9" s="9" t="s">
        <v>1</v>
      </c>
      <c r="M9" s="10">
        <v>287000</v>
      </c>
      <c r="N9" s="10">
        <f t="shared" ref="N9:N10" si="0">K9*M9</f>
        <v>34440000</v>
      </c>
      <c r="O9" s="10">
        <f t="shared" ref="O9:O10" si="1">4*M9</f>
        <v>1148000</v>
      </c>
      <c r="P9" s="10">
        <f t="shared" ref="P9:P10" si="2">(K9+4)*D9*M9</f>
        <v>43915592</v>
      </c>
      <c r="Q9" s="10">
        <f t="shared" ref="Q9:Q10" si="3">ROUND(M9*30%,-3)</f>
        <v>86000</v>
      </c>
      <c r="R9" s="10">
        <f t="shared" ref="R9:R10" si="4">ROUND(M9*50%,-3)</f>
        <v>144000</v>
      </c>
      <c r="S9" s="10">
        <f t="shared" ref="S9:S10" si="5">M9-Q9-R9</f>
        <v>57000</v>
      </c>
    </row>
    <row r="10" spans="1:19" s="12" customFormat="1" ht="39.75" customHeight="1" x14ac:dyDescent="0.25">
      <c r="A10" s="22">
        <f>IF(B10="","",SUBTOTAL(3,$B$9:B10))</f>
        <v>2</v>
      </c>
      <c r="B10" s="16" t="s">
        <v>170</v>
      </c>
      <c r="C10" s="9" t="s">
        <v>68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240</v>
      </c>
      <c r="L10" s="9" t="s">
        <v>1</v>
      </c>
      <c r="M10" s="10">
        <v>220000</v>
      </c>
      <c r="N10" s="10">
        <f t="shared" si="0"/>
        <v>52800000</v>
      </c>
      <c r="O10" s="10">
        <f t="shared" si="1"/>
        <v>880000</v>
      </c>
      <c r="P10" s="10">
        <f t="shared" si="2"/>
        <v>66241120</v>
      </c>
      <c r="Q10" s="10">
        <f t="shared" si="3"/>
        <v>66000</v>
      </c>
      <c r="R10" s="10">
        <f t="shared" si="4"/>
        <v>110000</v>
      </c>
      <c r="S10" s="10">
        <f t="shared" si="5"/>
        <v>44000</v>
      </c>
    </row>
    <row r="11" spans="1:19" s="12" customFormat="1" ht="49.5" customHeight="1" x14ac:dyDescent="0.25">
      <c r="A11" s="22">
        <f>IF(B11="","",SUBTOTAL(3,$B$9:B11))</f>
        <v>3</v>
      </c>
      <c r="B11" s="16" t="s">
        <v>190</v>
      </c>
      <c r="C11" s="9" t="s">
        <v>88</v>
      </c>
      <c r="D11" s="9">
        <v>1.234</v>
      </c>
      <c r="E11" s="9">
        <v>4</v>
      </c>
      <c r="F11" s="15" t="s">
        <v>27</v>
      </c>
      <c r="G11" s="9">
        <v>65</v>
      </c>
      <c r="H11" s="9">
        <v>180</v>
      </c>
      <c r="I11" s="9" t="s">
        <v>44</v>
      </c>
      <c r="J11" s="9" t="s">
        <v>2</v>
      </c>
      <c r="K11" s="9">
        <v>92</v>
      </c>
      <c r="L11" s="9" t="s">
        <v>1</v>
      </c>
      <c r="M11" s="10">
        <v>22000</v>
      </c>
      <c r="N11" s="10">
        <f t="shared" ref="N11:N14" si="6">K11*M11</f>
        <v>2024000</v>
      </c>
      <c r="O11" s="10">
        <f t="shared" ref="O11:O14" si="7">4*M11</f>
        <v>88000</v>
      </c>
      <c r="P11" s="10">
        <f t="shared" ref="P11:P14" si="8">(K11+4)*D11*M11</f>
        <v>2606208</v>
      </c>
      <c r="Q11" s="10">
        <f t="shared" ref="Q11:Q14" si="9">ROUND(M11*30%,-3)</f>
        <v>7000</v>
      </c>
      <c r="R11" s="10">
        <f t="shared" ref="R11:R14" si="10">ROUND(M11*50%,-3)</f>
        <v>11000</v>
      </c>
      <c r="S11" s="10">
        <f t="shared" ref="S11:S14" si="11">M11-Q11-R11</f>
        <v>4000</v>
      </c>
    </row>
    <row r="12" spans="1:19" s="12" customFormat="1" ht="39.75" customHeight="1" x14ac:dyDescent="0.25">
      <c r="A12" s="22">
        <f>IF(B12="","",SUBTOTAL(3,$B$9:B12))</f>
        <v>4</v>
      </c>
      <c r="B12" s="16" t="s">
        <v>197</v>
      </c>
      <c r="C12" s="9" t="s">
        <v>95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32</v>
      </c>
      <c r="L12" s="9" t="s">
        <v>3</v>
      </c>
      <c r="M12" s="10">
        <v>2800</v>
      </c>
      <c r="N12" s="10">
        <f t="shared" si="6"/>
        <v>89600</v>
      </c>
      <c r="O12" s="10">
        <f t="shared" si="7"/>
        <v>11200</v>
      </c>
      <c r="P12" s="10">
        <f t="shared" si="8"/>
        <v>124387.2</v>
      </c>
      <c r="Q12" s="10">
        <f t="shared" si="9"/>
        <v>1000</v>
      </c>
      <c r="R12" s="10">
        <f t="shared" si="10"/>
        <v>1000</v>
      </c>
      <c r="S12" s="10">
        <f t="shared" si="11"/>
        <v>800</v>
      </c>
    </row>
    <row r="13" spans="1:19" s="12" customFormat="1" ht="39.75" customHeight="1" x14ac:dyDescent="0.25">
      <c r="A13" s="22">
        <f>IF(B13="","",SUBTOTAL(3,$B$9:B13))</f>
        <v>5</v>
      </c>
      <c r="B13" s="16" t="s">
        <v>220</v>
      </c>
      <c r="C13" s="9" t="s">
        <v>118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68</v>
      </c>
      <c r="L13" s="9" t="s">
        <v>3</v>
      </c>
      <c r="M13" s="10">
        <v>3000</v>
      </c>
      <c r="N13" s="10">
        <f t="shared" si="6"/>
        <v>204000</v>
      </c>
      <c r="O13" s="10">
        <f t="shared" si="7"/>
        <v>12000</v>
      </c>
      <c r="P13" s="10">
        <f t="shared" si="8"/>
        <v>266544</v>
      </c>
      <c r="Q13" s="10">
        <f t="shared" si="9"/>
        <v>1000</v>
      </c>
      <c r="R13" s="10">
        <f t="shared" si="10"/>
        <v>2000</v>
      </c>
      <c r="S13" s="10">
        <f t="shared" si="11"/>
        <v>0</v>
      </c>
    </row>
    <row r="14" spans="1:19" s="12" customFormat="1" ht="39.75" customHeight="1" x14ac:dyDescent="0.25">
      <c r="A14" s="22">
        <f>IF(B14="","",SUBTOTAL(3,$B$9:B14))</f>
        <v>6</v>
      </c>
      <c r="B14" s="16" t="s">
        <v>221</v>
      </c>
      <c r="C14" s="9" t="s">
        <v>119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88</v>
      </c>
      <c r="L14" s="9" t="s">
        <v>3</v>
      </c>
      <c r="M14" s="10">
        <v>16000</v>
      </c>
      <c r="N14" s="10">
        <f t="shared" si="6"/>
        <v>1408000</v>
      </c>
      <c r="O14" s="10">
        <f t="shared" si="7"/>
        <v>64000</v>
      </c>
      <c r="P14" s="10">
        <f t="shared" si="8"/>
        <v>1816447.9999999998</v>
      </c>
      <c r="Q14" s="10">
        <f t="shared" si="9"/>
        <v>5000</v>
      </c>
      <c r="R14" s="10">
        <f t="shared" si="10"/>
        <v>8000</v>
      </c>
      <c r="S14" s="10">
        <f t="shared" si="11"/>
        <v>3000</v>
      </c>
    </row>
    <row r="15" spans="1:19" s="1" customFormat="1" ht="39.7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550800</v>
      </c>
      <c r="N15" s="25">
        <f t="shared" si="12"/>
        <v>90965600</v>
      </c>
      <c r="O15" s="25">
        <f t="shared" si="12"/>
        <v>2203200</v>
      </c>
      <c r="P15" s="25">
        <f t="shared" si="12"/>
        <v>114970299.2</v>
      </c>
      <c r="Q15" s="25">
        <f t="shared" si="12"/>
        <v>166000</v>
      </c>
      <c r="R15" s="25">
        <f t="shared" si="12"/>
        <v>276000</v>
      </c>
      <c r="S15" s="25">
        <f t="shared" si="12"/>
        <v>108800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0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0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7.25" customHeight="1" x14ac:dyDescent="0.25">
      <c r="A9" s="22">
        <f>IF(B9="","",SUBTOTAL(3,$B$9:B9))</f>
        <v>1</v>
      </c>
      <c r="B9" s="16" t="s">
        <v>161</v>
      </c>
      <c r="C9" s="9" t="s">
        <v>61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44</v>
      </c>
      <c r="L9" s="9" t="s">
        <v>3</v>
      </c>
      <c r="M9" s="10">
        <v>174000</v>
      </c>
      <c r="N9" s="10">
        <f t="shared" ref="N9:N10" si="0">K9*M9</f>
        <v>7656000</v>
      </c>
      <c r="O9" s="10">
        <f t="shared" ref="O9:O10" si="1">4*M9</f>
        <v>696000</v>
      </c>
      <c r="P9" s="10">
        <f t="shared" ref="P9:P10" si="2">(K9+4)*D9*M9</f>
        <v>10306368</v>
      </c>
      <c r="Q9" s="10">
        <f t="shared" ref="Q9:Q10" si="3">ROUND(M9*30%,-3)</f>
        <v>52000</v>
      </c>
      <c r="R9" s="10">
        <f t="shared" ref="R9:R10" si="4">ROUND(M9*50%,-3)</f>
        <v>87000</v>
      </c>
      <c r="S9" s="10">
        <f t="shared" ref="S9:S10" si="5">M9-Q9-R9</f>
        <v>35000</v>
      </c>
    </row>
    <row r="10" spans="1:19" s="12" customFormat="1" ht="47.25" customHeight="1" x14ac:dyDescent="0.25">
      <c r="A10" s="22">
        <f>IF(B10="","",SUBTOTAL(3,$B$9:B10))</f>
        <v>2</v>
      </c>
      <c r="B10" s="16" t="s">
        <v>175</v>
      </c>
      <c r="C10" s="9" t="s">
        <v>73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68</v>
      </c>
      <c r="L10" s="9" t="s">
        <v>3</v>
      </c>
      <c r="M10" s="10">
        <v>260000</v>
      </c>
      <c r="N10" s="10">
        <f t="shared" si="0"/>
        <v>17680000</v>
      </c>
      <c r="O10" s="10">
        <f t="shared" si="1"/>
        <v>1040000</v>
      </c>
      <c r="P10" s="10">
        <f t="shared" si="2"/>
        <v>23100480</v>
      </c>
      <c r="Q10" s="10">
        <f t="shared" si="3"/>
        <v>78000</v>
      </c>
      <c r="R10" s="10">
        <f t="shared" si="4"/>
        <v>130000</v>
      </c>
      <c r="S10" s="10">
        <f t="shared" si="5"/>
        <v>52000</v>
      </c>
    </row>
    <row r="11" spans="1:19" s="12" customFormat="1" ht="47.25" customHeight="1" x14ac:dyDescent="0.25">
      <c r="A11" s="22">
        <f>IF(B11="","",SUBTOTAL(3,$B$9:B11))</f>
        <v>3</v>
      </c>
      <c r="B11" s="16" t="s">
        <v>185</v>
      </c>
      <c r="C11" s="9" t="s">
        <v>83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144</v>
      </c>
      <c r="L11" s="9" t="s">
        <v>1</v>
      </c>
      <c r="M11" s="10">
        <v>287000</v>
      </c>
      <c r="N11" s="10">
        <f t="shared" ref="N11:N14" si="6">K11*M11</f>
        <v>41328000</v>
      </c>
      <c r="O11" s="10">
        <f t="shared" ref="O11:O14" si="7">4*M11</f>
        <v>1148000</v>
      </c>
      <c r="P11" s="10">
        <f t="shared" ref="P11:P14" si="8">(K11+4)*D11*M11</f>
        <v>52415384</v>
      </c>
      <c r="Q11" s="10">
        <f t="shared" ref="Q11:Q14" si="9">ROUND(M11*30%,-3)</f>
        <v>86000</v>
      </c>
      <c r="R11" s="10">
        <f t="shared" ref="R11:R14" si="10">ROUND(M11*50%,-3)</f>
        <v>144000</v>
      </c>
      <c r="S11" s="10">
        <f t="shared" ref="S11:S12" si="11">M11-Q11-R11</f>
        <v>57000</v>
      </c>
    </row>
    <row r="12" spans="1:19" s="12" customFormat="1" ht="47.25" customHeight="1" x14ac:dyDescent="0.25">
      <c r="A12" s="22">
        <f>IF(B12="","",SUBTOTAL(3,$B$9:B12))</f>
        <v>4</v>
      </c>
      <c r="B12" s="16" t="s">
        <v>191</v>
      </c>
      <c r="C12" s="9" t="s">
        <v>89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124</v>
      </c>
      <c r="L12" s="9" t="s">
        <v>1</v>
      </c>
      <c r="M12" s="10">
        <v>186000</v>
      </c>
      <c r="N12" s="10">
        <f t="shared" si="6"/>
        <v>23064000</v>
      </c>
      <c r="O12" s="10">
        <f t="shared" si="7"/>
        <v>744000</v>
      </c>
      <c r="P12" s="10">
        <f t="shared" si="8"/>
        <v>29379072</v>
      </c>
      <c r="Q12" s="10">
        <f t="shared" si="9"/>
        <v>56000</v>
      </c>
      <c r="R12" s="10">
        <f t="shared" si="10"/>
        <v>93000</v>
      </c>
      <c r="S12" s="10">
        <f t="shared" si="11"/>
        <v>37000</v>
      </c>
    </row>
    <row r="13" spans="1:19" s="12" customFormat="1" ht="47.25" customHeight="1" x14ac:dyDescent="0.25">
      <c r="A13" s="22">
        <f>IF(B13="","",SUBTOTAL(3,$B$9:B13))</f>
        <v>5</v>
      </c>
      <c r="B13" s="16" t="s">
        <v>202</v>
      </c>
      <c r="C13" s="9" t="s">
        <v>100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44</v>
      </c>
      <c r="J13" s="9" t="s">
        <v>2</v>
      </c>
      <c r="K13" s="9">
        <v>32</v>
      </c>
      <c r="L13" s="9" t="s">
        <v>3</v>
      </c>
      <c r="M13" s="10">
        <v>3000</v>
      </c>
      <c r="N13" s="10">
        <f t="shared" si="6"/>
        <v>96000</v>
      </c>
      <c r="O13" s="10">
        <f t="shared" si="7"/>
        <v>12000</v>
      </c>
      <c r="P13" s="10">
        <f t="shared" si="8"/>
        <v>133272</v>
      </c>
      <c r="Q13" s="10">
        <f t="shared" si="9"/>
        <v>1000</v>
      </c>
      <c r="R13" s="10">
        <f t="shared" si="10"/>
        <v>2000</v>
      </c>
      <c r="S13" s="10"/>
    </row>
    <row r="14" spans="1:19" s="12" customFormat="1" ht="47.25" customHeight="1" x14ac:dyDescent="0.25">
      <c r="A14" s="22">
        <f>IF(B14="","",SUBTOTAL(3,$B$9:B14))</f>
        <v>6</v>
      </c>
      <c r="B14" s="16" t="s">
        <v>219</v>
      </c>
      <c r="C14" s="9" t="s">
        <v>117</v>
      </c>
      <c r="D14" s="9">
        <v>1.234</v>
      </c>
      <c r="E14" s="9">
        <v>4</v>
      </c>
      <c r="F14" s="15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68</v>
      </c>
      <c r="L14" s="9" t="s">
        <v>3</v>
      </c>
      <c r="M14" s="10">
        <v>2000</v>
      </c>
      <c r="N14" s="10">
        <f t="shared" si="6"/>
        <v>136000</v>
      </c>
      <c r="O14" s="10">
        <f t="shared" si="7"/>
        <v>8000</v>
      </c>
      <c r="P14" s="10">
        <f t="shared" si="8"/>
        <v>177696</v>
      </c>
      <c r="Q14" s="10">
        <f t="shared" si="9"/>
        <v>1000</v>
      </c>
      <c r="R14" s="10">
        <f t="shared" si="10"/>
        <v>1000</v>
      </c>
      <c r="S14" s="10"/>
    </row>
    <row r="15" spans="1:19" s="1" customFormat="1" ht="47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912000</v>
      </c>
      <c r="N15" s="25">
        <f t="shared" si="12"/>
        <v>89960000</v>
      </c>
      <c r="O15" s="25">
        <f t="shared" si="12"/>
        <v>3648000</v>
      </c>
      <c r="P15" s="25">
        <f t="shared" si="12"/>
        <v>115512272</v>
      </c>
      <c r="Q15" s="25">
        <f t="shared" si="12"/>
        <v>274000</v>
      </c>
      <c r="R15" s="25">
        <f t="shared" si="12"/>
        <v>457000</v>
      </c>
      <c r="S15" s="25">
        <f t="shared" si="12"/>
        <v>181000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15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285156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272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9.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9.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2.75" customHeight="1" x14ac:dyDescent="0.25">
      <c r="A9" s="22">
        <f>IF(B9="","",SUBTOTAL(3,$B$9:B9))</f>
        <v>1</v>
      </c>
      <c r="B9" s="16" t="s">
        <v>155</v>
      </c>
      <c r="C9" s="9" t="s">
        <v>55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168</v>
      </c>
      <c r="L9" s="9" t="s">
        <v>1</v>
      </c>
      <c r="M9" s="10">
        <v>250000</v>
      </c>
      <c r="N9" s="10">
        <f t="shared" ref="N9:N10" si="0">K9*M9</f>
        <v>42000000</v>
      </c>
      <c r="O9" s="10">
        <f t="shared" ref="O9:O10" si="1">4*M9</f>
        <v>1000000</v>
      </c>
      <c r="P9" s="10">
        <f t="shared" ref="P9:P10" si="2">(K9+4)*D9*M9</f>
        <v>53062000</v>
      </c>
      <c r="Q9" s="10">
        <f t="shared" ref="Q9:Q10" si="3">ROUND(M9*30%,-3)</f>
        <v>75000</v>
      </c>
      <c r="R9" s="10">
        <f t="shared" ref="R9:R10" si="4">ROUND(M9*50%,-3)</f>
        <v>125000</v>
      </c>
      <c r="S9" s="10">
        <f t="shared" ref="S9:S10" si="5">M9-Q9-R9</f>
        <v>50000</v>
      </c>
    </row>
    <row r="10" spans="1:19" s="12" customFormat="1" ht="42.75" customHeight="1" x14ac:dyDescent="0.25">
      <c r="A10" s="22">
        <f>IF(B10="","",SUBTOTAL(3,$B$9:B10))</f>
        <v>2</v>
      </c>
      <c r="B10" s="16" t="s">
        <v>159</v>
      </c>
      <c r="C10" s="9" t="s">
        <v>59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76</v>
      </c>
      <c r="L10" s="9" t="s">
        <v>3</v>
      </c>
      <c r="M10" s="10">
        <v>360000</v>
      </c>
      <c r="N10" s="10">
        <f t="shared" si="0"/>
        <v>27360000</v>
      </c>
      <c r="O10" s="10">
        <f t="shared" si="1"/>
        <v>1440000</v>
      </c>
      <c r="P10" s="10">
        <f t="shared" si="2"/>
        <v>35539200</v>
      </c>
      <c r="Q10" s="10">
        <f t="shared" si="3"/>
        <v>108000</v>
      </c>
      <c r="R10" s="10">
        <f t="shared" si="4"/>
        <v>180000</v>
      </c>
      <c r="S10" s="10">
        <f t="shared" si="5"/>
        <v>72000</v>
      </c>
    </row>
    <row r="11" spans="1:19" s="12" customFormat="1" ht="42.75" customHeight="1" x14ac:dyDescent="0.25">
      <c r="A11" s="22">
        <f>IF(B11="","",SUBTOTAL(3,$B$9:B11))</f>
        <v>3</v>
      </c>
      <c r="B11" s="16" t="s">
        <v>194</v>
      </c>
      <c r="C11" s="9" t="s">
        <v>92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32</v>
      </c>
      <c r="L11" s="9" t="s">
        <v>3</v>
      </c>
      <c r="M11" s="10">
        <v>3600</v>
      </c>
      <c r="N11" s="10">
        <f t="shared" ref="N11:N13" si="6">K11*M11</f>
        <v>115200</v>
      </c>
      <c r="O11" s="10">
        <f t="shared" ref="O11:O13" si="7">4*M11</f>
        <v>14400</v>
      </c>
      <c r="P11" s="10">
        <f t="shared" ref="P11:P13" si="8">(K11+4)*D11*M11</f>
        <v>159926.39999999999</v>
      </c>
      <c r="Q11" s="10">
        <f t="shared" ref="Q11:Q13" si="9">ROUND(M11*30%,-3)</f>
        <v>1000</v>
      </c>
      <c r="R11" s="10">
        <f t="shared" ref="R11:R13" si="10">ROUND(M11*50%,-3)</f>
        <v>2000</v>
      </c>
      <c r="S11" s="10">
        <f t="shared" ref="S11:S13" si="11">M11-Q11-R11</f>
        <v>600</v>
      </c>
    </row>
    <row r="12" spans="1:19" s="12" customFormat="1" ht="42.75" customHeight="1" x14ac:dyDescent="0.25">
      <c r="A12" s="22">
        <f>IF(B12="","",SUBTOTAL(3,$B$9:B12))</f>
        <v>4</v>
      </c>
      <c r="B12" s="16" t="s">
        <v>205</v>
      </c>
      <c r="C12" s="9" t="s">
        <v>103</v>
      </c>
      <c r="D12" s="9">
        <v>1.234</v>
      </c>
      <c r="E12" s="9">
        <v>4</v>
      </c>
      <c r="F12" s="9" t="s">
        <v>27</v>
      </c>
      <c r="G12" s="9">
        <v>65</v>
      </c>
      <c r="H12" s="9">
        <v>180</v>
      </c>
      <c r="I12" s="9" t="s">
        <v>44</v>
      </c>
      <c r="J12" s="9" t="s">
        <v>2</v>
      </c>
      <c r="K12" s="9">
        <v>40</v>
      </c>
      <c r="L12" s="9" t="s">
        <v>3</v>
      </c>
      <c r="M12" s="10">
        <v>2000</v>
      </c>
      <c r="N12" s="10">
        <f t="shared" si="6"/>
        <v>80000</v>
      </c>
      <c r="O12" s="10">
        <f t="shared" si="7"/>
        <v>8000</v>
      </c>
      <c r="P12" s="10">
        <f t="shared" si="8"/>
        <v>108592</v>
      </c>
      <c r="Q12" s="10">
        <f t="shared" si="9"/>
        <v>1000</v>
      </c>
      <c r="R12" s="10">
        <f t="shared" si="10"/>
        <v>1000</v>
      </c>
      <c r="S12" s="10"/>
    </row>
    <row r="13" spans="1:19" s="12" customFormat="1" ht="42.75" customHeight="1" x14ac:dyDescent="0.25">
      <c r="A13" s="22">
        <f>IF(B13="","",SUBTOTAL(3,$B$9:B13))</f>
        <v>5</v>
      </c>
      <c r="B13" s="16" t="s">
        <v>213</v>
      </c>
      <c r="C13" s="9" t="s">
        <v>111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92</v>
      </c>
      <c r="L13" s="9" t="s">
        <v>1</v>
      </c>
      <c r="M13" s="10">
        <v>227000</v>
      </c>
      <c r="N13" s="10">
        <f t="shared" si="6"/>
        <v>20884000</v>
      </c>
      <c r="O13" s="10">
        <f t="shared" si="7"/>
        <v>908000</v>
      </c>
      <c r="P13" s="10">
        <f t="shared" si="8"/>
        <v>26891328</v>
      </c>
      <c r="Q13" s="10">
        <f t="shared" si="9"/>
        <v>68000</v>
      </c>
      <c r="R13" s="10">
        <f t="shared" si="10"/>
        <v>114000</v>
      </c>
      <c r="S13" s="10">
        <f t="shared" si="11"/>
        <v>45000</v>
      </c>
    </row>
    <row r="14" spans="1:19" s="1" customFormat="1" ht="42.7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S14" si="12">SUBTOTAL(9,M9:M13)</f>
        <v>842600</v>
      </c>
      <c r="N14" s="25">
        <f t="shared" si="12"/>
        <v>90439200</v>
      </c>
      <c r="O14" s="25">
        <f t="shared" si="12"/>
        <v>3370400</v>
      </c>
      <c r="P14" s="25">
        <f t="shared" si="12"/>
        <v>115761046.40000001</v>
      </c>
      <c r="Q14" s="25">
        <f t="shared" si="12"/>
        <v>253000</v>
      </c>
      <c r="R14" s="25">
        <f t="shared" si="12"/>
        <v>422000</v>
      </c>
      <c r="S14" s="25">
        <f t="shared" si="12"/>
        <v>167600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L6:L8"/>
    <mergeCell ref="M6:M8"/>
    <mergeCell ref="A1:B4"/>
    <mergeCell ref="N6:O7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</mergeCells>
  <printOptions horizontalCentered="1"/>
  <pageMargins left="0.5" right="0.25" top="0.25" bottom="0" header="0.25" footer="0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5703125" style="2" customWidth="1"/>
    <col min="18" max="19" width="10.140625" style="2" bestFit="1" customWidth="1"/>
    <col min="20" max="16384" width="9.140625" style="3"/>
  </cols>
  <sheetData>
    <row r="1" spans="1:20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s="26" customFormat="1" ht="17.25" customHeight="1" x14ac:dyDescent="0.3">
      <c r="A2" s="36"/>
      <c r="B2" s="36"/>
      <c r="C2" s="34" t="s">
        <v>297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0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0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s="7" customFormat="1" ht="18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20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20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20" s="12" customFormat="1" ht="34.5" customHeight="1" x14ac:dyDescent="0.25">
      <c r="A9" s="22">
        <f>IF(B9="","",SUBTOTAL(3,$B$9:B9))</f>
        <v>1</v>
      </c>
      <c r="B9" s="16" t="s">
        <v>155</v>
      </c>
      <c r="C9" s="9" t="s">
        <v>55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168</v>
      </c>
      <c r="L9" s="9" t="s">
        <v>1</v>
      </c>
      <c r="M9" s="10">
        <v>271000</v>
      </c>
      <c r="N9" s="10">
        <f t="shared" ref="N9" si="0">K9*M9</f>
        <v>45528000</v>
      </c>
      <c r="O9" s="10">
        <f t="shared" ref="O9" si="1">4*M9</f>
        <v>1084000</v>
      </c>
      <c r="P9" s="10">
        <f t="shared" ref="P9" si="2">(K9+4)*D9*M9</f>
        <v>57519208</v>
      </c>
      <c r="Q9" s="10">
        <f t="shared" ref="Q9" si="3">ROUND(M9*30%,-3)</f>
        <v>81000</v>
      </c>
      <c r="R9" s="10">
        <f t="shared" ref="R9" si="4">ROUND(M9*50%,-3)</f>
        <v>136000</v>
      </c>
      <c r="S9" s="10">
        <f t="shared" ref="S9" si="5">M9-Q9-R9</f>
        <v>54000</v>
      </c>
      <c r="T9" s="11"/>
    </row>
    <row r="10" spans="1:20" s="12" customFormat="1" ht="34.5" customHeight="1" x14ac:dyDescent="0.25">
      <c r="A10" s="22">
        <f>IF(B10="","",SUBTOTAL(3,$B$9:B10))</f>
        <v>2</v>
      </c>
      <c r="B10" s="16" t="s">
        <v>184</v>
      </c>
      <c r="C10" s="9" t="s">
        <v>82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88</v>
      </c>
      <c r="L10" s="9" t="s">
        <v>3</v>
      </c>
      <c r="M10" s="10">
        <v>42000</v>
      </c>
      <c r="N10" s="10">
        <f t="shared" ref="N10:N11" si="6">K10*M10</f>
        <v>3696000</v>
      </c>
      <c r="O10" s="10">
        <f t="shared" ref="O10:O11" si="7">4*M10</f>
        <v>168000</v>
      </c>
      <c r="P10" s="10">
        <f t="shared" ref="P10:P11" si="8">(K10+4)*D10*M10</f>
        <v>4768176</v>
      </c>
      <c r="Q10" s="10">
        <f t="shared" ref="Q10:Q11" si="9">ROUND(M10*30%,-3)</f>
        <v>13000</v>
      </c>
      <c r="R10" s="10">
        <f t="shared" ref="R10:R11" si="10">ROUND(M10*50%,-3)</f>
        <v>21000</v>
      </c>
      <c r="S10" s="10">
        <f t="shared" ref="S10:S11" si="11">M10-Q10-R10</f>
        <v>8000</v>
      </c>
      <c r="T10" s="11"/>
    </row>
    <row r="11" spans="1:20" s="12" customFormat="1" ht="34.5" customHeight="1" x14ac:dyDescent="0.25">
      <c r="A11" s="22">
        <f>IF(B11="","",SUBTOTAL(3,$B$9:B11))</f>
        <v>3</v>
      </c>
      <c r="B11" s="16" t="s">
        <v>212</v>
      </c>
      <c r="C11" s="9" t="s">
        <v>110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140</v>
      </c>
      <c r="L11" s="9" t="s">
        <v>1</v>
      </c>
      <c r="M11" s="10">
        <v>201000</v>
      </c>
      <c r="N11" s="10">
        <f t="shared" si="6"/>
        <v>28140000</v>
      </c>
      <c r="O11" s="10">
        <f t="shared" si="7"/>
        <v>804000</v>
      </c>
      <c r="P11" s="10">
        <f t="shared" si="8"/>
        <v>35716896</v>
      </c>
      <c r="Q11" s="10">
        <f t="shared" si="9"/>
        <v>60000</v>
      </c>
      <c r="R11" s="10">
        <f t="shared" si="10"/>
        <v>101000</v>
      </c>
      <c r="S11" s="10">
        <f t="shared" si="11"/>
        <v>40000</v>
      </c>
      <c r="T11" s="11"/>
    </row>
    <row r="12" spans="1:20" s="12" customFormat="1" ht="34.5" customHeight="1" x14ac:dyDescent="0.25">
      <c r="A12" s="22">
        <f>IF(B12="","",SUBTOTAL(3,$B$9:B12))</f>
        <v>4</v>
      </c>
      <c r="B12" s="16" t="s">
        <v>248</v>
      </c>
      <c r="C12" s="9" t="s">
        <v>146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80</v>
      </c>
      <c r="L12" s="9" t="s">
        <v>3</v>
      </c>
      <c r="M12" s="10">
        <v>134000</v>
      </c>
      <c r="N12" s="10">
        <f t="shared" ref="N12:N14" si="12">K12*M12</f>
        <v>10720000</v>
      </c>
      <c r="O12" s="10">
        <f t="shared" ref="O12:O14" si="13">4*M12</f>
        <v>536000</v>
      </c>
      <c r="P12" s="10">
        <f t="shared" ref="P12:P14" si="14">(K12+4)*D12*M12</f>
        <v>13889904</v>
      </c>
      <c r="Q12" s="10">
        <f t="shared" ref="Q12" si="15">ROUND(M12*30%,-3)</f>
        <v>40000</v>
      </c>
      <c r="R12" s="10">
        <f t="shared" ref="R12:R13" si="16">ROUND(M12*50%,-3)</f>
        <v>67000</v>
      </c>
      <c r="S12" s="10">
        <f t="shared" ref="S12:S13" si="17">M12-Q12-R12</f>
        <v>27000</v>
      </c>
      <c r="T12" s="11"/>
    </row>
    <row r="13" spans="1:20" s="12" customFormat="1" ht="34.5" customHeight="1" x14ac:dyDescent="0.25">
      <c r="A13" s="22">
        <f>IF(B13="","",SUBTOTAL(3,$B$9:B13))</f>
        <v>5</v>
      </c>
      <c r="B13" s="16" t="s">
        <v>258</v>
      </c>
      <c r="C13" s="9" t="s">
        <v>13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116</v>
      </c>
      <c r="L13" s="9" t="s">
        <v>1</v>
      </c>
      <c r="M13" s="10">
        <v>1200</v>
      </c>
      <c r="N13" s="10">
        <f t="shared" si="12"/>
        <v>139200</v>
      </c>
      <c r="O13" s="10">
        <f t="shared" si="13"/>
        <v>4800</v>
      </c>
      <c r="P13" s="10">
        <f t="shared" si="14"/>
        <v>177695.99999999997</v>
      </c>
      <c r="Q13" s="10"/>
      <c r="R13" s="10">
        <f t="shared" si="16"/>
        <v>1000</v>
      </c>
      <c r="S13" s="10">
        <f t="shared" si="17"/>
        <v>200</v>
      </c>
      <c r="T13" s="11"/>
    </row>
    <row r="14" spans="1:20" s="12" customFormat="1" ht="34.5" customHeight="1" x14ac:dyDescent="0.25">
      <c r="A14" s="22">
        <f>IF(B14="","",SUBTOTAL(3,$B$9:B14))</f>
        <v>6</v>
      </c>
      <c r="B14" s="16" t="s">
        <v>264</v>
      </c>
      <c r="C14" s="9" t="s">
        <v>19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144</v>
      </c>
      <c r="L14" s="9" t="s">
        <v>1</v>
      </c>
      <c r="M14" s="10">
        <v>17000</v>
      </c>
      <c r="N14" s="10">
        <f t="shared" si="12"/>
        <v>2448000</v>
      </c>
      <c r="O14" s="10">
        <f t="shared" si="13"/>
        <v>68000</v>
      </c>
      <c r="P14" s="10">
        <f t="shared" si="14"/>
        <v>3104744</v>
      </c>
      <c r="Q14" s="10">
        <v>5000</v>
      </c>
      <c r="R14" s="10">
        <v>9000</v>
      </c>
      <c r="S14" s="10">
        <v>3000</v>
      </c>
      <c r="T14" s="11"/>
    </row>
    <row r="15" spans="1:20" s="1" customFormat="1" ht="34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666200</v>
      </c>
      <c r="N15" s="25">
        <f t="shared" si="18"/>
        <v>90671200</v>
      </c>
      <c r="O15" s="25">
        <f t="shared" si="18"/>
        <v>2664800</v>
      </c>
      <c r="P15" s="25">
        <f t="shared" si="18"/>
        <v>115176624</v>
      </c>
      <c r="Q15" s="25">
        <f t="shared" si="18"/>
        <v>199000</v>
      </c>
      <c r="R15" s="25">
        <f t="shared" si="18"/>
        <v>335000</v>
      </c>
      <c r="S15" s="25">
        <f t="shared" si="18"/>
        <v>132200</v>
      </c>
    </row>
    <row r="16" spans="1:20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71093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280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0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0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6" customHeight="1" x14ac:dyDescent="0.25">
      <c r="A9" s="22">
        <f>IF(B9="","",SUBTOTAL(3,$B$9:B9))</f>
        <v>1</v>
      </c>
      <c r="B9" s="16" t="s">
        <v>154</v>
      </c>
      <c r="C9" s="9" t="s">
        <v>54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120</v>
      </c>
      <c r="L9" s="9" t="s">
        <v>1</v>
      </c>
      <c r="M9" s="10">
        <v>250000</v>
      </c>
      <c r="N9" s="10">
        <f t="shared" ref="N9:N10" si="0">K9*M9</f>
        <v>30000000</v>
      </c>
      <c r="O9" s="10">
        <f t="shared" ref="O9:O10" si="1">4*M9</f>
        <v>1000000</v>
      </c>
      <c r="P9" s="10">
        <f t="shared" ref="P9:P10" si="2">(K9+4)*D9*M9</f>
        <v>38254000</v>
      </c>
      <c r="Q9" s="10">
        <f t="shared" ref="Q9:Q10" si="3">ROUND(M9*30%,-3)</f>
        <v>75000</v>
      </c>
      <c r="R9" s="10">
        <f t="shared" ref="R9:R10" si="4">ROUND(M9*50%,-3)</f>
        <v>125000</v>
      </c>
      <c r="S9" s="10">
        <f t="shared" ref="S9:S10" si="5">M9-Q9-R9</f>
        <v>50000</v>
      </c>
    </row>
    <row r="10" spans="1:19" s="12" customFormat="1" ht="36" customHeight="1" x14ac:dyDescent="0.25">
      <c r="A10" s="22">
        <f>IF(B10="","",SUBTOTAL(3,$B$9:B10))</f>
        <v>2</v>
      </c>
      <c r="B10" s="16" t="s">
        <v>164</v>
      </c>
      <c r="C10" s="9" t="s">
        <v>64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56</v>
      </c>
      <c r="L10" s="9" t="s">
        <v>3</v>
      </c>
      <c r="M10" s="10">
        <v>234000</v>
      </c>
      <c r="N10" s="10">
        <f t="shared" si="0"/>
        <v>13104000</v>
      </c>
      <c r="O10" s="10">
        <f t="shared" si="1"/>
        <v>936000</v>
      </c>
      <c r="P10" s="10">
        <f t="shared" si="2"/>
        <v>17325360</v>
      </c>
      <c r="Q10" s="10">
        <f t="shared" si="3"/>
        <v>70000</v>
      </c>
      <c r="R10" s="10">
        <f t="shared" si="4"/>
        <v>117000</v>
      </c>
      <c r="S10" s="10">
        <f t="shared" si="5"/>
        <v>47000</v>
      </c>
    </row>
    <row r="11" spans="1:19" s="12" customFormat="1" ht="36" customHeight="1" x14ac:dyDescent="0.25">
      <c r="A11" s="22">
        <f>IF(B11="","",SUBTOTAL(3,$B$9:B11))</f>
        <v>3</v>
      </c>
      <c r="B11" s="16" t="s">
        <v>203</v>
      </c>
      <c r="C11" s="9" t="s">
        <v>101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92</v>
      </c>
      <c r="L11" s="9" t="s">
        <v>1</v>
      </c>
      <c r="M11" s="10">
        <v>165000</v>
      </c>
      <c r="N11" s="10">
        <f t="shared" ref="N11:N13" si="6">K11*M11</f>
        <v>15180000</v>
      </c>
      <c r="O11" s="10">
        <f t="shared" ref="O11:O13" si="7">4*M11</f>
        <v>660000</v>
      </c>
      <c r="P11" s="10">
        <f t="shared" ref="P11:P13" si="8">(K11+4)*D11*M11</f>
        <v>19546560</v>
      </c>
      <c r="Q11" s="10">
        <f t="shared" ref="Q11:Q13" si="9">ROUND(M11*30%,-3)</f>
        <v>50000</v>
      </c>
      <c r="R11" s="10">
        <f t="shared" ref="R11:R13" si="10">ROUND(M11*50%,-3)</f>
        <v>83000</v>
      </c>
      <c r="S11" s="10">
        <f t="shared" ref="S11:S13" si="11">M11-Q11-R11</f>
        <v>32000</v>
      </c>
    </row>
    <row r="12" spans="1:19" s="12" customFormat="1" ht="36" customHeight="1" x14ac:dyDescent="0.25">
      <c r="A12" s="22">
        <f>IF(B12="","",SUBTOTAL(3,$B$9:B12))</f>
        <v>4</v>
      </c>
      <c r="B12" s="16" t="s">
        <v>209</v>
      </c>
      <c r="C12" s="9" t="s">
        <v>107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96</v>
      </c>
      <c r="L12" s="9" t="s">
        <v>1</v>
      </c>
      <c r="M12" s="10">
        <v>213000</v>
      </c>
      <c r="N12" s="10">
        <f t="shared" si="6"/>
        <v>20448000</v>
      </c>
      <c r="O12" s="10">
        <f t="shared" si="7"/>
        <v>852000</v>
      </c>
      <c r="P12" s="10">
        <f t="shared" si="8"/>
        <v>26284200</v>
      </c>
      <c r="Q12" s="10">
        <f t="shared" si="9"/>
        <v>64000</v>
      </c>
      <c r="R12" s="10">
        <f t="shared" si="10"/>
        <v>107000</v>
      </c>
      <c r="S12" s="10">
        <f t="shared" si="11"/>
        <v>42000</v>
      </c>
    </row>
    <row r="13" spans="1:19" s="12" customFormat="1" ht="36" customHeight="1" x14ac:dyDescent="0.25">
      <c r="A13" s="22">
        <f>IF(B13="","",SUBTOTAL(3,$B$9:B13))</f>
        <v>5</v>
      </c>
      <c r="B13" s="16" t="s">
        <v>216</v>
      </c>
      <c r="C13" s="9" t="s">
        <v>114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60</v>
      </c>
      <c r="L13" s="9" t="s">
        <v>3</v>
      </c>
      <c r="M13" s="10">
        <v>94000</v>
      </c>
      <c r="N13" s="10">
        <f t="shared" si="6"/>
        <v>5640000</v>
      </c>
      <c r="O13" s="10">
        <f t="shared" si="7"/>
        <v>376000</v>
      </c>
      <c r="P13" s="10">
        <f t="shared" si="8"/>
        <v>7423744</v>
      </c>
      <c r="Q13" s="10">
        <f t="shared" si="9"/>
        <v>28000</v>
      </c>
      <c r="R13" s="10">
        <f t="shared" si="10"/>
        <v>47000</v>
      </c>
      <c r="S13" s="10">
        <f t="shared" si="11"/>
        <v>19000</v>
      </c>
    </row>
    <row r="14" spans="1:19" s="12" customFormat="1" ht="36" customHeight="1" x14ac:dyDescent="0.25">
      <c r="A14" s="22">
        <f>IF(B14="","",SUBTOTAL(3,$B$9:B14))</f>
        <v>6</v>
      </c>
      <c r="B14" s="16" t="s">
        <v>251</v>
      </c>
      <c r="C14" s="9" t="s">
        <v>6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176</v>
      </c>
      <c r="L14" s="9" t="s">
        <v>1</v>
      </c>
      <c r="M14" s="10">
        <v>21500</v>
      </c>
      <c r="N14" s="10">
        <f t="shared" ref="N14" si="12">K14*M14</f>
        <v>3784000</v>
      </c>
      <c r="O14" s="10">
        <f t="shared" ref="O14" si="13">4*M14</f>
        <v>86000</v>
      </c>
      <c r="P14" s="10">
        <f t="shared" ref="P14" si="14">(K14+4)*D14*M14</f>
        <v>4775580</v>
      </c>
      <c r="Q14" s="10">
        <f t="shared" ref="Q14" si="15">ROUND(M14*30%,-3)</f>
        <v>6000</v>
      </c>
      <c r="R14" s="10">
        <f t="shared" ref="R14" si="16">ROUND(M14*50%,-3)</f>
        <v>11000</v>
      </c>
      <c r="S14" s="10">
        <f t="shared" ref="S14" si="17">M14-Q14-R14</f>
        <v>4500</v>
      </c>
    </row>
    <row r="15" spans="1:19" s="1" customFormat="1" ht="36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977500</v>
      </c>
      <c r="N15" s="25">
        <f t="shared" si="18"/>
        <v>88156000</v>
      </c>
      <c r="O15" s="25">
        <f t="shared" si="18"/>
        <v>3910000</v>
      </c>
      <c r="P15" s="25">
        <f t="shared" si="18"/>
        <v>113609444</v>
      </c>
      <c r="Q15" s="25">
        <f t="shared" si="18"/>
        <v>293000</v>
      </c>
      <c r="R15" s="25">
        <f t="shared" si="18"/>
        <v>490000</v>
      </c>
      <c r="S15" s="25">
        <f t="shared" si="18"/>
        <v>194500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85546875" style="2" customWidth="1"/>
    <col min="18" max="19" width="10.140625" style="2" bestFit="1" customWidth="1"/>
    <col min="20" max="16384" width="9.140625" style="3"/>
  </cols>
  <sheetData>
    <row r="1" spans="1:19" s="26" customFormat="1" ht="21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21" customHeight="1" x14ac:dyDescent="0.3">
      <c r="A2" s="36"/>
      <c r="B2" s="36"/>
      <c r="C2" s="34" t="s">
        <v>279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21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21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8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5.25" customHeight="1" x14ac:dyDescent="0.25">
      <c r="A9" s="22">
        <f>IF(B9="","",SUBTOTAL(3,$B$9:B9))</f>
        <v>1</v>
      </c>
      <c r="B9" s="16" t="s">
        <v>157</v>
      </c>
      <c r="C9" s="9" t="s">
        <v>57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112</v>
      </c>
      <c r="L9" s="9" t="s">
        <v>1</v>
      </c>
      <c r="M9" s="10">
        <v>246000</v>
      </c>
      <c r="N9" s="10">
        <f t="shared" ref="N9:N10" si="0">K9*M9</f>
        <v>27552000</v>
      </c>
      <c r="O9" s="10">
        <f t="shared" ref="O9:O10" si="1">4*M9</f>
        <v>984000</v>
      </c>
      <c r="P9" s="10">
        <f t="shared" ref="P9:P10" si="2">(K9+4)*D9*M9</f>
        <v>35213424</v>
      </c>
      <c r="Q9" s="10">
        <f t="shared" ref="Q9:Q10" si="3">ROUND(M9*30%,-3)</f>
        <v>74000</v>
      </c>
      <c r="R9" s="10">
        <f t="shared" ref="R9:R10" si="4">ROUND(M9*50%,-3)</f>
        <v>123000</v>
      </c>
      <c r="S9" s="10">
        <f t="shared" ref="S9:S10" si="5">M9-Q9-R9</f>
        <v>49000</v>
      </c>
    </row>
    <row r="10" spans="1:19" s="12" customFormat="1" ht="35.25" customHeight="1" x14ac:dyDescent="0.25">
      <c r="A10" s="22">
        <f>IF(B10="","",SUBTOTAL(3,$B$9:B10))</f>
        <v>2</v>
      </c>
      <c r="B10" s="16" t="s">
        <v>171</v>
      </c>
      <c r="C10" s="9" t="s">
        <v>69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152</v>
      </c>
      <c r="L10" s="9" t="s">
        <v>1</v>
      </c>
      <c r="M10" s="10">
        <v>271000</v>
      </c>
      <c r="N10" s="10">
        <f t="shared" si="0"/>
        <v>41192000</v>
      </c>
      <c r="O10" s="10">
        <f t="shared" si="1"/>
        <v>1084000</v>
      </c>
      <c r="P10" s="10">
        <f t="shared" si="2"/>
        <v>52168584</v>
      </c>
      <c r="Q10" s="10">
        <f t="shared" si="3"/>
        <v>81000</v>
      </c>
      <c r="R10" s="10">
        <f t="shared" si="4"/>
        <v>136000</v>
      </c>
      <c r="S10" s="10">
        <f t="shared" si="5"/>
        <v>54000</v>
      </c>
    </row>
    <row r="11" spans="1:19" s="12" customFormat="1" ht="35.25" customHeight="1" x14ac:dyDescent="0.25">
      <c r="A11" s="22">
        <f>IF(B11="","",SUBTOTAL(3,$B$9:B11))</f>
        <v>3</v>
      </c>
      <c r="B11" s="16" t="s">
        <v>183</v>
      </c>
      <c r="C11" s="9" t="s">
        <v>81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56</v>
      </c>
      <c r="L11" s="9" t="s">
        <v>3</v>
      </c>
      <c r="M11" s="10">
        <v>102000</v>
      </c>
      <c r="N11" s="10">
        <f t="shared" ref="N11:N13" si="6">K11*M11</f>
        <v>5712000</v>
      </c>
      <c r="O11" s="10">
        <f t="shared" ref="O11:O13" si="7">4*M11</f>
        <v>408000</v>
      </c>
      <c r="P11" s="10">
        <f t="shared" ref="P11:P13" si="8">(K11+4)*D11*M11</f>
        <v>7552079.9999999991</v>
      </c>
      <c r="Q11" s="10">
        <f t="shared" ref="Q11:Q13" si="9">ROUND(M11*30%,-3)</f>
        <v>31000</v>
      </c>
      <c r="R11" s="10">
        <f t="shared" ref="R11:R13" si="10">ROUND(M11*50%,-3)</f>
        <v>51000</v>
      </c>
      <c r="S11" s="10">
        <f t="shared" ref="S11:S13" si="11">M11-Q11-R11</f>
        <v>20000</v>
      </c>
    </row>
    <row r="12" spans="1:19" s="12" customFormat="1" ht="35.25" customHeight="1" x14ac:dyDescent="0.25">
      <c r="A12" s="22">
        <f>IF(B12="","",SUBTOTAL(3,$B$9:B12))</f>
        <v>4</v>
      </c>
      <c r="B12" s="16" t="s">
        <v>201</v>
      </c>
      <c r="C12" s="9" t="s">
        <v>99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32</v>
      </c>
      <c r="L12" s="9" t="s">
        <v>3</v>
      </c>
      <c r="M12" s="10">
        <v>2000</v>
      </c>
      <c r="N12" s="10">
        <f t="shared" si="6"/>
        <v>64000</v>
      </c>
      <c r="O12" s="10">
        <f t="shared" si="7"/>
        <v>8000</v>
      </c>
      <c r="P12" s="10">
        <f t="shared" si="8"/>
        <v>88848</v>
      </c>
      <c r="Q12" s="10">
        <f t="shared" si="9"/>
        <v>1000</v>
      </c>
      <c r="R12" s="10">
        <f t="shared" si="10"/>
        <v>1000</v>
      </c>
      <c r="S12" s="10"/>
    </row>
    <row r="13" spans="1:19" s="12" customFormat="1" ht="35.25" customHeight="1" x14ac:dyDescent="0.25">
      <c r="A13" s="22">
        <f>IF(B13="","",SUBTOTAL(3,$B$9:B13))</f>
        <v>5</v>
      </c>
      <c r="B13" s="16" t="s">
        <v>203</v>
      </c>
      <c r="C13" s="9" t="s">
        <v>101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44</v>
      </c>
      <c r="J13" s="9" t="s">
        <v>2</v>
      </c>
      <c r="K13" s="9">
        <v>92</v>
      </c>
      <c r="L13" s="9" t="s">
        <v>1</v>
      </c>
      <c r="M13" s="10">
        <v>162000</v>
      </c>
      <c r="N13" s="10">
        <f t="shared" si="6"/>
        <v>14904000</v>
      </c>
      <c r="O13" s="10">
        <f t="shared" si="7"/>
        <v>648000</v>
      </c>
      <c r="P13" s="10">
        <f t="shared" si="8"/>
        <v>19191168</v>
      </c>
      <c r="Q13" s="10">
        <f t="shared" si="9"/>
        <v>49000</v>
      </c>
      <c r="R13" s="10">
        <f t="shared" si="10"/>
        <v>81000</v>
      </c>
      <c r="S13" s="10">
        <f t="shared" si="11"/>
        <v>32000</v>
      </c>
    </row>
    <row r="14" spans="1:19" s="12" customFormat="1" ht="35.25" customHeight="1" x14ac:dyDescent="0.25">
      <c r="A14" s="22">
        <f>IF(B14="","",SUBTOTAL(3,$B$9:B14))</f>
        <v>6</v>
      </c>
      <c r="B14" s="16" t="s">
        <v>267</v>
      </c>
      <c r="C14" s="9" t="s">
        <v>22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44</v>
      </c>
      <c r="L14" s="9" t="s">
        <v>3</v>
      </c>
      <c r="M14" s="10">
        <v>1000</v>
      </c>
      <c r="N14" s="10">
        <f t="shared" ref="N14" si="12">K14*M14</f>
        <v>44000</v>
      </c>
      <c r="O14" s="10">
        <f t="shared" ref="O14" si="13">4*M14</f>
        <v>4000</v>
      </c>
      <c r="P14" s="10">
        <f t="shared" ref="P14" si="14">(K14+4)*D14*M14</f>
        <v>59232</v>
      </c>
      <c r="Q14" s="10"/>
      <c r="R14" s="10">
        <f t="shared" ref="R14" si="15">ROUND(M14*50%,-3)</f>
        <v>1000</v>
      </c>
      <c r="S14" s="10"/>
    </row>
    <row r="15" spans="1:19" s="1" customFormat="1" ht="35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6">SUBTOTAL(9,M9:M14)</f>
        <v>784000</v>
      </c>
      <c r="N15" s="25">
        <f t="shared" si="16"/>
        <v>89468000</v>
      </c>
      <c r="O15" s="25">
        <f t="shared" si="16"/>
        <v>3136000</v>
      </c>
      <c r="P15" s="25">
        <f t="shared" si="16"/>
        <v>114273336</v>
      </c>
      <c r="Q15" s="25">
        <f t="shared" si="16"/>
        <v>236000</v>
      </c>
      <c r="R15" s="25">
        <f t="shared" si="16"/>
        <v>393000</v>
      </c>
      <c r="S15" s="25">
        <f t="shared" si="16"/>
        <v>155000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" top="0.25" bottom="0" header="0" footer="0"/>
  <pageSetup paperSize="9" scale="8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28515625" style="2" customWidth="1"/>
    <col min="18" max="19" width="10.140625" style="2" bestFit="1" customWidth="1"/>
    <col min="20" max="16384" width="9.140625" style="3"/>
  </cols>
  <sheetData>
    <row r="1" spans="1:19" ht="22.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customHeight="1" x14ac:dyDescent="0.25">
      <c r="A2" s="36"/>
      <c r="B2" s="36"/>
      <c r="C2" s="34" t="s">
        <v>278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9.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9.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9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1.25" customHeight="1" x14ac:dyDescent="0.25">
      <c r="A9" s="22">
        <f>IF(B9="","",SUBTOTAL(3,$B$9:B9))</f>
        <v>1</v>
      </c>
      <c r="B9" s="16" t="s">
        <v>150</v>
      </c>
      <c r="C9" s="9" t="s">
        <v>50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84</v>
      </c>
      <c r="L9" s="9" t="s">
        <v>3</v>
      </c>
      <c r="M9" s="10">
        <v>215000</v>
      </c>
      <c r="N9" s="10">
        <f t="shared" ref="N9:N11" si="0">K9*M9</f>
        <v>18060000</v>
      </c>
      <c r="O9" s="10">
        <f t="shared" ref="O9:O11" si="1">4*M9</f>
        <v>860000</v>
      </c>
      <c r="P9" s="10">
        <f t="shared" ref="P9:P11" si="2">(K9+4)*D9*M9</f>
        <v>23347280</v>
      </c>
      <c r="Q9" s="10">
        <f t="shared" ref="Q9:Q11" si="3">ROUND(M9*30%,-3)</f>
        <v>65000</v>
      </c>
      <c r="R9" s="10">
        <f t="shared" ref="R9:R11" si="4">ROUND(M9*50%,-3)</f>
        <v>108000</v>
      </c>
      <c r="S9" s="10">
        <f t="shared" ref="S9:S11" si="5">M9-Q9-R9</f>
        <v>42000</v>
      </c>
    </row>
    <row r="10" spans="1:19" s="12" customFormat="1" ht="41.25" customHeight="1" x14ac:dyDescent="0.25">
      <c r="A10" s="22">
        <f>IF(B10="","",SUBTOTAL(3,$B$9:B10))</f>
        <v>2</v>
      </c>
      <c r="B10" s="16" t="s">
        <v>169</v>
      </c>
      <c r="C10" s="9" t="s">
        <v>25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132</v>
      </c>
      <c r="L10" s="9" t="s">
        <v>1</v>
      </c>
      <c r="M10" s="10">
        <v>287000</v>
      </c>
      <c r="N10" s="10">
        <f t="shared" si="0"/>
        <v>37884000</v>
      </c>
      <c r="O10" s="10">
        <f t="shared" si="1"/>
        <v>1148000</v>
      </c>
      <c r="P10" s="10">
        <f t="shared" si="2"/>
        <v>48165488</v>
      </c>
      <c r="Q10" s="10">
        <f t="shared" si="3"/>
        <v>86000</v>
      </c>
      <c r="R10" s="10">
        <f t="shared" si="4"/>
        <v>144000</v>
      </c>
      <c r="S10" s="10">
        <f t="shared" si="5"/>
        <v>57000</v>
      </c>
    </row>
    <row r="11" spans="1:19" s="12" customFormat="1" ht="41.25" customHeight="1" x14ac:dyDescent="0.25">
      <c r="A11" s="22">
        <f>IF(B11="","",SUBTOTAL(3,$B$9:B11))</f>
        <v>3</v>
      </c>
      <c r="B11" s="16" t="s">
        <v>174</v>
      </c>
      <c r="C11" s="9" t="s">
        <v>72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64</v>
      </c>
      <c r="L11" s="9" t="s">
        <v>3</v>
      </c>
      <c r="M11" s="10">
        <v>211000</v>
      </c>
      <c r="N11" s="10">
        <f t="shared" si="0"/>
        <v>13504000</v>
      </c>
      <c r="O11" s="10">
        <f t="shared" si="1"/>
        <v>844000</v>
      </c>
      <c r="P11" s="10">
        <f t="shared" si="2"/>
        <v>17705432</v>
      </c>
      <c r="Q11" s="10">
        <f t="shared" si="3"/>
        <v>63000</v>
      </c>
      <c r="R11" s="10">
        <f t="shared" si="4"/>
        <v>106000</v>
      </c>
      <c r="S11" s="10">
        <f t="shared" si="5"/>
        <v>42000</v>
      </c>
    </row>
    <row r="12" spans="1:19" s="12" customFormat="1" ht="41.25" customHeight="1" x14ac:dyDescent="0.25">
      <c r="A12" s="22">
        <f>IF(B12="","",SUBTOTAL(3,$B$9:B12))</f>
        <v>4</v>
      </c>
      <c r="B12" s="16" t="s">
        <v>199</v>
      </c>
      <c r="C12" s="9" t="s">
        <v>97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32</v>
      </c>
      <c r="L12" s="9" t="s">
        <v>3</v>
      </c>
      <c r="M12" s="10">
        <v>2000</v>
      </c>
      <c r="N12" s="10">
        <f t="shared" ref="N12:N13" si="6">K12*M12</f>
        <v>64000</v>
      </c>
      <c r="O12" s="10">
        <f t="shared" ref="O12:O13" si="7">4*M12</f>
        <v>8000</v>
      </c>
      <c r="P12" s="10">
        <f t="shared" ref="P12:P13" si="8">(K12+4)*D12*M12</f>
        <v>88848</v>
      </c>
      <c r="Q12" s="10">
        <f t="shared" ref="Q12:Q13" si="9">ROUND(M12*30%,-3)</f>
        <v>1000</v>
      </c>
      <c r="R12" s="10">
        <f t="shared" ref="R12:R13" si="10">ROUND(M12*50%,-3)</f>
        <v>1000</v>
      </c>
      <c r="S12" s="10"/>
    </row>
    <row r="13" spans="1:19" s="12" customFormat="1" ht="41.25" customHeight="1" x14ac:dyDescent="0.25">
      <c r="A13" s="22">
        <f>IF(B13="","",SUBTOTAL(3,$B$9:B13))</f>
        <v>5</v>
      </c>
      <c r="B13" s="16" t="s">
        <v>232</v>
      </c>
      <c r="C13" s="9" t="s">
        <v>130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96</v>
      </c>
      <c r="L13" s="9" t="s">
        <v>1</v>
      </c>
      <c r="M13" s="10">
        <v>163000</v>
      </c>
      <c r="N13" s="10">
        <f t="shared" si="6"/>
        <v>15648000</v>
      </c>
      <c r="O13" s="10">
        <f t="shared" si="7"/>
        <v>652000</v>
      </c>
      <c r="P13" s="10">
        <f t="shared" si="8"/>
        <v>20114200</v>
      </c>
      <c r="Q13" s="10">
        <f t="shared" si="9"/>
        <v>49000</v>
      </c>
      <c r="R13" s="10">
        <f t="shared" si="10"/>
        <v>82000</v>
      </c>
      <c r="S13" s="10">
        <f t="shared" ref="S13" si="11">M13-Q13-R13</f>
        <v>32000</v>
      </c>
    </row>
    <row r="14" spans="1:19" s="12" customFormat="1" ht="41.25" customHeight="1" x14ac:dyDescent="0.25">
      <c r="A14" s="22">
        <f>IF(B14="","",SUBTOTAL(3,$B$9:B14))</f>
        <v>6</v>
      </c>
      <c r="B14" s="16" t="s">
        <v>239</v>
      </c>
      <c r="C14" s="9" t="s">
        <v>137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76</v>
      </c>
      <c r="L14" s="9" t="s">
        <v>3</v>
      </c>
      <c r="M14" s="10">
        <v>42000</v>
      </c>
      <c r="N14" s="10">
        <f t="shared" ref="N14" si="12">K14*M14</f>
        <v>3192000</v>
      </c>
      <c r="O14" s="10">
        <f t="shared" ref="O14" si="13">4*M14</f>
        <v>168000</v>
      </c>
      <c r="P14" s="10">
        <f t="shared" ref="P14" si="14">(K14+4)*D14*M14</f>
        <v>4146240</v>
      </c>
      <c r="Q14" s="10">
        <f t="shared" ref="Q14" si="15">ROUND(M14*30%,-3)</f>
        <v>13000</v>
      </c>
      <c r="R14" s="10">
        <f t="shared" ref="R14" si="16">ROUND(M14*50%,-3)</f>
        <v>21000</v>
      </c>
      <c r="S14" s="10">
        <f t="shared" ref="S14" si="17">M14-Q14-R14</f>
        <v>8000</v>
      </c>
    </row>
    <row r="15" spans="1:19" s="1" customFormat="1" ht="41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920000</v>
      </c>
      <c r="N15" s="25">
        <f t="shared" si="18"/>
        <v>88352000</v>
      </c>
      <c r="O15" s="25">
        <f t="shared" si="18"/>
        <v>3680000</v>
      </c>
      <c r="P15" s="25">
        <f t="shared" si="18"/>
        <v>113567488</v>
      </c>
      <c r="Q15" s="25">
        <f t="shared" si="18"/>
        <v>277000</v>
      </c>
      <c r="R15" s="25">
        <f t="shared" si="18"/>
        <v>462000</v>
      </c>
      <c r="S15" s="25">
        <f t="shared" si="18"/>
        <v>181000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" style="2" customWidth="1"/>
    <col min="18" max="19" width="10.140625" style="2" bestFit="1" customWidth="1"/>
    <col min="20" max="16384" width="9.140625" style="3"/>
  </cols>
  <sheetData>
    <row r="1" spans="1:19" ht="22.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customHeight="1" x14ac:dyDescent="0.25">
      <c r="A2" s="36"/>
      <c r="B2" s="36"/>
      <c r="C2" s="34" t="s">
        <v>277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7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7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42.75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7.5" customHeight="1" x14ac:dyDescent="0.25">
      <c r="A9" s="22">
        <f>IF(B9="","",SUBTOTAL(3,$B$9:B9))</f>
        <v>1</v>
      </c>
      <c r="B9" s="16" t="s">
        <v>149</v>
      </c>
      <c r="C9" s="9" t="s">
        <v>49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64</v>
      </c>
      <c r="L9" s="9" t="s">
        <v>3</v>
      </c>
      <c r="M9" s="10">
        <v>333000</v>
      </c>
      <c r="N9" s="10">
        <f t="shared" ref="N9:N10" si="0">K9*M9</f>
        <v>21312000</v>
      </c>
      <c r="O9" s="10">
        <f t="shared" ref="O9:O10" si="1">4*M9</f>
        <v>1332000</v>
      </c>
      <c r="P9" s="10">
        <f t="shared" ref="P9:P10" si="2">(K9+4)*D9*M9</f>
        <v>27942696.000000004</v>
      </c>
      <c r="Q9" s="10">
        <f t="shared" ref="Q9:Q10" si="3">ROUND(M9*30%,-3)</f>
        <v>100000</v>
      </c>
      <c r="R9" s="10">
        <f t="shared" ref="R9:R10" si="4">ROUND(M9*50%,-3)</f>
        <v>167000</v>
      </c>
      <c r="S9" s="10">
        <f t="shared" ref="S9:S10" si="5">M9-Q9-R9</f>
        <v>66000</v>
      </c>
    </row>
    <row r="10" spans="1:19" s="12" customFormat="1" ht="37.5" customHeight="1" x14ac:dyDescent="0.25">
      <c r="A10" s="22">
        <f>IF(B10="","",SUBTOTAL(3,$B$9:B10))</f>
        <v>2</v>
      </c>
      <c r="B10" s="16" t="s">
        <v>152</v>
      </c>
      <c r="C10" s="9" t="s">
        <v>52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140</v>
      </c>
      <c r="L10" s="9" t="s">
        <v>1</v>
      </c>
      <c r="M10" s="10">
        <v>239000</v>
      </c>
      <c r="N10" s="10">
        <f t="shared" si="0"/>
        <v>33460000</v>
      </c>
      <c r="O10" s="10">
        <f t="shared" si="1"/>
        <v>956000</v>
      </c>
      <c r="P10" s="10">
        <f t="shared" si="2"/>
        <v>42469344</v>
      </c>
      <c r="Q10" s="10">
        <f t="shared" si="3"/>
        <v>72000</v>
      </c>
      <c r="R10" s="10">
        <f t="shared" si="4"/>
        <v>120000</v>
      </c>
      <c r="S10" s="10">
        <f t="shared" si="5"/>
        <v>47000</v>
      </c>
    </row>
    <row r="11" spans="1:19" s="12" customFormat="1" ht="37.5" customHeight="1" x14ac:dyDescent="0.25">
      <c r="A11" s="22">
        <f>IF(B11="","",SUBTOTAL(3,$B$9:B11))</f>
        <v>3</v>
      </c>
      <c r="B11" s="16" t="s">
        <v>198</v>
      </c>
      <c r="C11" s="9" t="s">
        <v>96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32</v>
      </c>
      <c r="L11" s="9" t="s">
        <v>3</v>
      </c>
      <c r="M11" s="10">
        <v>2000</v>
      </c>
      <c r="N11" s="10">
        <f t="shared" ref="N11:N12" si="6">K11*M11</f>
        <v>64000</v>
      </c>
      <c r="O11" s="10">
        <f t="shared" ref="O11:O12" si="7">4*M11</f>
        <v>8000</v>
      </c>
      <c r="P11" s="10">
        <f t="shared" ref="P11:P12" si="8">(K11+4)*D11*M11</f>
        <v>88848</v>
      </c>
      <c r="Q11" s="10">
        <f t="shared" ref="Q11:Q12" si="9">ROUND(M11*30%,-3)</f>
        <v>1000</v>
      </c>
      <c r="R11" s="10">
        <f t="shared" ref="R11:R12" si="10">ROUND(M11*50%,-3)</f>
        <v>1000</v>
      </c>
      <c r="S11" s="10">
        <f t="shared" ref="S11:S12" si="11">M11-Q11-R11</f>
        <v>0</v>
      </c>
    </row>
    <row r="12" spans="1:19" s="12" customFormat="1" ht="37.5" customHeight="1" x14ac:dyDescent="0.25">
      <c r="A12" s="22">
        <f>IF(B12="","",SUBTOTAL(3,$B$9:B12))</f>
        <v>4</v>
      </c>
      <c r="B12" s="16" t="s">
        <v>206</v>
      </c>
      <c r="C12" s="9" t="s">
        <v>104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112</v>
      </c>
      <c r="L12" s="9" t="s">
        <v>1</v>
      </c>
      <c r="M12" s="10">
        <v>134000</v>
      </c>
      <c r="N12" s="10">
        <f t="shared" si="6"/>
        <v>15008000</v>
      </c>
      <c r="O12" s="10">
        <f t="shared" si="7"/>
        <v>536000</v>
      </c>
      <c r="P12" s="10">
        <f t="shared" si="8"/>
        <v>19181296</v>
      </c>
      <c r="Q12" s="10">
        <f t="shared" si="9"/>
        <v>40000</v>
      </c>
      <c r="R12" s="10">
        <f t="shared" si="10"/>
        <v>67000</v>
      </c>
      <c r="S12" s="10">
        <f t="shared" si="11"/>
        <v>27000</v>
      </c>
    </row>
    <row r="13" spans="1:19" s="12" customFormat="1" ht="37.5" customHeight="1" x14ac:dyDescent="0.25">
      <c r="A13" s="22">
        <f>IF(B13="","",SUBTOTAL(3,$B$9:B13))</f>
        <v>5</v>
      </c>
      <c r="B13" s="16" t="s">
        <v>245</v>
      </c>
      <c r="C13" s="9" t="s">
        <v>143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160</v>
      </c>
      <c r="L13" s="9" t="s">
        <v>1</v>
      </c>
      <c r="M13" s="10">
        <v>58000</v>
      </c>
      <c r="N13" s="10">
        <f t="shared" ref="N13:N14" si="12">K13*M13</f>
        <v>9280000</v>
      </c>
      <c r="O13" s="10">
        <f t="shared" ref="O13:O14" si="13">4*M13</f>
        <v>232000</v>
      </c>
      <c r="P13" s="10">
        <f t="shared" ref="P13:P14" si="14">(K13+4)*D13*M13</f>
        <v>11737808</v>
      </c>
      <c r="Q13" s="10">
        <f t="shared" ref="Q13:Q14" si="15">ROUND(M13*30%,-3)</f>
        <v>17000</v>
      </c>
      <c r="R13" s="10">
        <f t="shared" ref="R13:R14" si="16">ROUND(M13*50%,-3)</f>
        <v>29000</v>
      </c>
      <c r="S13" s="10">
        <f t="shared" ref="S13:S14" si="17">M13-Q13-R13</f>
        <v>12000</v>
      </c>
    </row>
    <row r="14" spans="1:19" s="12" customFormat="1" ht="37.5" customHeight="1" x14ac:dyDescent="0.25">
      <c r="A14" s="22">
        <f>IF(B14="","",SUBTOTAL(3,$B$9:B14))</f>
        <v>6</v>
      </c>
      <c r="B14" s="16" t="s">
        <v>247</v>
      </c>
      <c r="C14" s="9" t="s">
        <v>145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76</v>
      </c>
      <c r="L14" s="9" t="s">
        <v>3</v>
      </c>
      <c r="M14" s="10">
        <v>145000</v>
      </c>
      <c r="N14" s="10">
        <f t="shared" si="12"/>
        <v>11020000</v>
      </c>
      <c r="O14" s="10">
        <f t="shared" si="13"/>
        <v>580000</v>
      </c>
      <c r="P14" s="10">
        <f t="shared" si="14"/>
        <v>14314400</v>
      </c>
      <c r="Q14" s="10">
        <f t="shared" si="15"/>
        <v>44000</v>
      </c>
      <c r="R14" s="10">
        <f t="shared" si="16"/>
        <v>73000</v>
      </c>
      <c r="S14" s="10">
        <f t="shared" si="17"/>
        <v>28000</v>
      </c>
    </row>
    <row r="15" spans="1:19" s="1" customFormat="1" ht="37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911000</v>
      </c>
      <c r="N15" s="25">
        <f t="shared" si="18"/>
        <v>90144000</v>
      </c>
      <c r="O15" s="25">
        <f t="shared" si="18"/>
        <v>3644000</v>
      </c>
      <c r="P15" s="25">
        <f t="shared" si="18"/>
        <v>115734392</v>
      </c>
      <c r="Q15" s="25">
        <f t="shared" si="18"/>
        <v>274000</v>
      </c>
      <c r="R15" s="25">
        <f t="shared" si="18"/>
        <v>457000</v>
      </c>
      <c r="S15" s="25">
        <f t="shared" si="18"/>
        <v>180000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33" right="0.196850393700787" top="0.52" bottom="0.196850393700787" header="0.44" footer="0.196850393700787"/>
  <pageSetup paperSize="9" scale="8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1406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9" width="11.7109375" style="2" customWidth="1"/>
    <col min="20" max="16384" width="9.140625" style="3"/>
  </cols>
  <sheetData>
    <row r="1" spans="1:19" ht="22.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customHeight="1" x14ac:dyDescent="0.25">
      <c r="A2" s="36"/>
      <c r="B2" s="36"/>
      <c r="C2" s="34" t="s">
        <v>276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8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42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7.5" customHeight="1" x14ac:dyDescent="0.25">
      <c r="A9" s="22">
        <f>IF(B9="","",SUBTOTAL(3,$B$9:B9))</f>
        <v>1</v>
      </c>
      <c r="B9" s="16" t="s">
        <v>149</v>
      </c>
      <c r="C9" s="9" t="s">
        <v>49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64</v>
      </c>
      <c r="L9" s="9" t="s">
        <v>3</v>
      </c>
      <c r="M9" s="10">
        <v>340000</v>
      </c>
      <c r="N9" s="10">
        <f t="shared" ref="N9:N10" si="0">K9*M9</f>
        <v>21760000</v>
      </c>
      <c r="O9" s="10">
        <f t="shared" ref="O9:O10" si="1">4*M9</f>
        <v>1360000</v>
      </c>
      <c r="P9" s="10">
        <f t="shared" ref="P9:P10" si="2">(K9+4)*D9*M9</f>
        <v>28530080.000000004</v>
      </c>
      <c r="Q9" s="10">
        <f t="shared" ref="Q9:Q10" si="3">ROUND(M9*30%,-3)</f>
        <v>102000</v>
      </c>
      <c r="R9" s="10">
        <f t="shared" ref="R9:R10" si="4">ROUND(M9*50%,-3)</f>
        <v>170000</v>
      </c>
      <c r="S9" s="10">
        <f t="shared" ref="S9:S10" si="5">M9-Q9-R9</f>
        <v>68000</v>
      </c>
    </row>
    <row r="10" spans="1:19" s="12" customFormat="1" ht="37.5" customHeight="1" x14ac:dyDescent="0.25">
      <c r="A10" s="22">
        <f>IF(B10="","",SUBTOTAL(3,$B$9:B10))</f>
        <v>2</v>
      </c>
      <c r="B10" s="16" t="s">
        <v>157</v>
      </c>
      <c r="C10" s="9" t="s">
        <v>57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112</v>
      </c>
      <c r="L10" s="9" t="s">
        <v>1</v>
      </c>
      <c r="M10" s="10">
        <v>250000</v>
      </c>
      <c r="N10" s="10">
        <f t="shared" si="0"/>
        <v>28000000</v>
      </c>
      <c r="O10" s="10">
        <f t="shared" si="1"/>
        <v>1000000</v>
      </c>
      <c r="P10" s="10">
        <f t="shared" si="2"/>
        <v>35786000</v>
      </c>
      <c r="Q10" s="10">
        <f t="shared" si="3"/>
        <v>75000</v>
      </c>
      <c r="R10" s="10">
        <f t="shared" si="4"/>
        <v>125000</v>
      </c>
      <c r="S10" s="10">
        <f t="shared" si="5"/>
        <v>50000</v>
      </c>
    </row>
    <row r="11" spans="1:19" s="12" customFormat="1" ht="37.5" customHeight="1" x14ac:dyDescent="0.25">
      <c r="A11" s="22">
        <f>IF(B11="","",SUBTOTAL(3,$B$9:B11))</f>
        <v>3</v>
      </c>
      <c r="B11" s="16" t="s">
        <v>207</v>
      </c>
      <c r="C11" s="9" t="s">
        <v>105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56</v>
      </c>
      <c r="L11" s="9" t="s">
        <v>3</v>
      </c>
      <c r="M11" s="10">
        <v>96000</v>
      </c>
      <c r="N11" s="10">
        <f t="shared" ref="N11:N12" si="6">K11*M11</f>
        <v>5376000</v>
      </c>
      <c r="O11" s="10">
        <f t="shared" ref="O11:O12" si="7">4*M11</f>
        <v>384000</v>
      </c>
      <c r="P11" s="10">
        <f t="shared" ref="P11:P12" si="8">(K11+4)*D11*M11</f>
        <v>7107839.9999999991</v>
      </c>
      <c r="Q11" s="10">
        <f t="shared" ref="Q11:Q12" si="9">ROUND(M11*30%,-3)</f>
        <v>29000</v>
      </c>
      <c r="R11" s="10">
        <f t="shared" ref="R11:R12" si="10">ROUND(M11*50%,-3)</f>
        <v>48000</v>
      </c>
      <c r="S11" s="10">
        <f t="shared" ref="S11:S12" si="11">M11-Q11-R11</f>
        <v>19000</v>
      </c>
    </row>
    <row r="12" spans="1:19" s="12" customFormat="1" ht="37.5" customHeight="1" x14ac:dyDescent="0.25">
      <c r="A12" s="22">
        <f>IF(B12="","",SUBTOTAL(3,$B$9:B12))</f>
        <v>4</v>
      </c>
      <c r="B12" s="16" t="s">
        <v>208</v>
      </c>
      <c r="C12" s="9" t="s">
        <v>106</v>
      </c>
      <c r="D12" s="9">
        <v>1.234</v>
      </c>
      <c r="E12" s="9">
        <v>4</v>
      </c>
      <c r="F12" s="9" t="s">
        <v>27</v>
      </c>
      <c r="G12" s="9">
        <v>65</v>
      </c>
      <c r="H12" s="9">
        <v>180</v>
      </c>
      <c r="I12" s="9" t="s">
        <v>44</v>
      </c>
      <c r="J12" s="9" t="s">
        <v>2</v>
      </c>
      <c r="K12" s="9">
        <v>100</v>
      </c>
      <c r="L12" s="9" t="s">
        <v>1</v>
      </c>
      <c r="M12" s="10">
        <v>222000</v>
      </c>
      <c r="N12" s="10">
        <f t="shared" si="6"/>
        <v>22200000</v>
      </c>
      <c r="O12" s="10">
        <f t="shared" si="7"/>
        <v>888000</v>
      </c>
      <c r="P12" s="10">
        <f t="shared" si="8"/>
        <v>28490592.000000004</v>
      </c>
      <c r="Q12" s="10">
        <f t="shared" si="9"/>
        <v>67000</v>
      </c>
      <c r="R12" s="10">
        <f t="shared" si="10"/>
        <v>111000</v>
      </c>
      <c r="S12" s="10">
        <f t="shared" si="11"/>
        <v>44000</v>
      </c>
    </row>
    <row r="13" spans="1:19" s="12" customFormat="1" ht="37.5" customHeight="1" x14ac:dyDescent="0.25">
      <c r="A13" s="22">
        <f>IF(B13="","",SUBTOTAL(3,$B$9:B13))</f>
        <v>5</v>
      </c>
      <c r="B13" s="16" t="s">
        <v>244</v>
      </c>
      <c r="C13" s="9" t="s">
        <v>142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248</v>
      </c>
      <c r="L13" s="9" t="s">
        <v>1</v>
      </c>
      <c r="M13" s="10">
        <v>11100</v>
      </c>
      <c r="N13" s="10">
        <f t="shared" ref="N13:N14" si="12">K13*M13</f>
        <v>2752800</v>
      </c>
      <c r="O13" s="10">
        <f t="shared" ref="O13:O14" si="13">4*M13</f>
        <v>44400</v>
      </c>
      <c r="P13" s="10">
        <f t="shared" ref="P13:P14" si="14">(K13+4)*D13*M13</f>
        <v>3451744.8000000003</v>
      </c>
      <c r="Q13" s="10">
        <f t="shared" ref="Q13:Q14" si="15">ROUND(M13*30%,-3)</f>
        <v>3000</v>
      </c>
      <c r="R13" s="10">
        <f t="shared" ref="R13:R14" si="16">ROUND(M13*50%,-3)</f>
        <v>6000</v>
      </c>
      <c r="S13" s="10">
        <f t="shared" ref="S13:S14" si="17">M13-Q13-R13</f>
        <v>2100</v>
      </c>
    </row>
    <row r="14" spans="1:19" s="12" customFormat="1" ht="37.5" customHeight="1" x14ac:dyDescent="0.25">
      <c r="A14" s="22">
        <f>IF(B14="","",SUBTOTAL(3,$B$9:B14))</f>
        <v>6</v>
      </c>
      <c r="B14" s="16" t="s">
        <v>246</v>
      </c>
      <c r="C14" s="9" t="s">
        <v>144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156</v>
      </c>
      <c r="L14" s="9" t="s">
        <v>1</v>
      </c>
      <c r="M14" s="10">
        <v>58000</v>
      </c>
      <c r="N14" s="10">
        <f t="shared" si="12"/>
        <v>9048000</v>
      </c>
      <c r="O14" s="10">
        <f t="shared" si="13"/>
        <v>232000</v>
      </c>
      <c r="P14" s="10">
        <f t="shared" si="14"/>
        <v>11451520</v>
      </c>
      <c r="Q14" s="10">
        <f t="shared" si="15"/>
        <v>17000</v>
      </c>
      <c r="R14" s="10">
        <f t="shared" si="16"/>
        <v>29000</v>
      </c>
      <c r="S14" s="10">
        <f t="shared" si="17"/>
        <v>12000</v>
      </c>
    </row>
    <row r="15" spans="1:19" s="1" customFormat="1" ht="37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977100</v>
      </c>
      <c r="N15" s="25">
        <f t="shared" si="18"/>
        <v>89136800</v>
      </c>
      <c r="O15" s="25">
        <f t="shared" si="18"/>
        <v>3908400</v>
      </c>
      <c r="P15" s="25">
        <f t="shared" si="18"/>
        <v>114817776.8</v>
      </c>
      <c r="Q15" s="25">
        <f t="shared" si="18"/>
        <v>293000</v>
      </c>
      <c r="R15" s="25">
        <f t="shared" si="18"/>
        <v>489000</v>
      </c>
      <c r="S15" s="25">
        <f t="shared" si="18"/>
        <v>195100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34" right="0.196850393700787" top="0.47" bottom="0.196850393700787" header="0.25" footer="0.196850393700787"/>
  <pageSetup paperSize="9" scale="8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85546875" style="2" customWidth="1"/>
    <col min="18" max="19" width="10.140625" style="2" bestFit="1" customWidth="1"/>
    <col min="20" max="16384" width="9.140625" style="3"/>
  </cols>
  <sheetData>
    <row r="1" spans="1:19" ht="22.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customHeight="1" x14ac:dyDescent="0.25">
      <c r="A2" s="36"/>
      <c r="B2" s="36"/>
      <c r="C2" s="34" t="s">
        <v>275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ht="16.5" x14ac:dyDescent="0.25">
      <c r="A5" s="27"/>
      <c r="B5" s="27"/>
      <c r="C5" s="27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7" customFormat="1" ht="18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2" customHeight="1" x14ac:dyDescent="0.25">
      <c r="A9" s="22">
        <f>IF(B9="","",SUBTOTAL(3,$B$9:B9))</f>
        <v>1</v>
      </c>
      <c r="B9" s="16" t="s">
        <v>148</v>
      </c>
      <c r="C9" s="9" t="s">
        <v>48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88</v>
      </c>
      <c r="L9" s="9" t="s">
        <v>3</v>
      </c>
      <c r="M9" s="10">
        <v>209000</v>
      </c>
      <c r="N9" s="10">
        <f t="shared" ref="N9:N10" si="0">K9*M9</f>
        <v>18392000</v>
      </c>
      <c r="O9" s="10">
        <f t="shared" ref="O9:O10" si="1">4*M9</f>
        <v>836000</v>
      </c>
      <c r="P9" s="10">
        <f t="shared" ref="P9:P10" si="2">(K9+4)*D9*M9</f>
        <v>23727352</v>
      </c>
      <c r="Q9" s="10">
        <f t="shared" ref="Q9:Q10" si="3">ROUND(M9*30%,-3)</f>
        <v>63000</v>
      </c>
      <c r="R9" s="10">
        <f t="shared" ref="R9:R10" si="4">ROUND(M9*50%,-3)</f>
        <v>105000</v>
      </c>
      <c r="S9" s="10">
        <f t="shared" ref="S9:S10" si="5">M9-Q9-R9</f>
        <v>41000</v>
      </c>
    </row>
    <row r="10" spans="1:19" s="12" customFormat="1" ht="42" customHeight="1" x14ac:dyDescent="0.25">
      <c r="A10" s="22">
        <f>IF(B10="","",SUBTOTAL(3,$B$9:B10))</f>
        <v>2</v>
      </c>
      <c r="B10" s="16" t="s">
        <v>158</v>
      </c>
      <c r="C10" s="9" t="s">
        <v>58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100</v>
      </c>
      <c r="L10" s="9" t="s">
        <v>1</v>
      </c>
      <c r="M10" s="10">
        <v>260000</v>
      </c>
      <c r="N10" s="10">
        <f t="shared" si="0"/>
        <v>26000000</v>
      </c>
      <c r="O10" s="10">
        <f t="shared" si="1"/>
        <v>1040000</v>
      </c>
      <c r="P10" s="10">
        <f t="shared" si="2"/>
        <v>33367360.000000004</v>
      </c>
      <c r="Q10" s="10">
        <f t="shared" si="3"/>
        <v>78000</v>
      </c>
      <c r="R10" s="10">
        <f t="shared" si="4"/>
        <v>130000</v>
      </c>
      <c r="S10" s="10">
        <f t="shared" si="5"/>
        <v>52000</v>
      </c>
    </row>
    <row r="11" spans="1:19" s="12" customFormat="1" ht="42" customHeight="1" x14ac:dyDescent="0.25">
      <c r="A11" s="22">
        <f>IF(B11="","",SUBTOTAL(3,$B$9:B11))</f>
        <v>3</v>
      </c>
      <c r="B11" s="16" t="s">
        <v>187</v>
      </c>
      <c r="C11" s="9" t="s">
        <v>85</v>
      </c>
      <c r="D11" s="9">
        <v>1.234</v>
      </c>
      <c r="E11" s="9">
        <v>4</v>
      </c>
      <c r="F11" s="9" t="s">
        <v>27</v>
      </c>
      <c r="G11" s="9">
        <v>65</v>
      </c>
      <c r="H11" s="9">
        <v>180</v>
      </c>
      <c r="I11" s="9" t="s">
        <v>44</v>
      </c>
      <c r="J11" s="9" t="s">
        <v>2</v>
      </c>
      <c r="K11" s="9">
        <v>164</v>
      </c>
      <c r="L11" s="9" t="s">
        <v>1</v>
      </c>
      <c r="M11" s="10">
        <v>63000</v>
      </c>
      <c r="N11" s="10">
        <f t="shared" ref="N11:N14" si="6">K11*M11</f>
        <v>10332000</v>
      </c>
      <c r="O11" s="10">
        <f t="shared" ref="O11:O14" si="7">4*M11</f>
        <v>252000</v>
      </c>
      <c r="P11" s="10">
        <f t="shared" ref="P11:P14" si="8">(K11+4)*D11*M11</f>
        <v>13060656</v>
      </c>
      <c r="Q11" s="10">
        <f t="shared" ref="Q11:Q14" si="9">ROUND(M11*30%,-3)</f>
        <v>19000</v>
      </c>
      <c r="R11" s="10">
        <f t="shared" ref="R11:R14" si="10">ROUND(M11*50%,-3)</f>
        <v>32000</v>
      </c>
      <c r="S11" s="10">
        <f t="shared" ref="S11:S14" si="11">M11-Q11-R11</f>
        <v>12000</v>
      </c>
    </row>
    <row r="12" spans="1:19" s="12" customFormat="1" ht="42" customHeight="1" x14ac:dyDescent="0.25">
      <c r="A12" s="22">
        <f>IF(B12="","",SUBTOTAL(3,$B$9:B12))</f>
        <v>4</v>
      </c>
      <c r="B12" s="16" t="s">
        <v>196</v>
      </c>
      <c r="C12" s="9" t="s">
        <v>94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32</v>
      </c>
      <c r="L12" s="9" t="s">
        <v>3</v>
      </c>
      <c r="M12" s="10">
        <v>1500</v>
      </c>
      <c r="N12" s="10">
        <f t="shared" si="6"/>
        <v>48000</v>
      </c>
      <c r="O12" s="10">
        <f t="shared" si="7"/>
        <v>6000</v>
      </c>
      <c r="P12" s="10">
        <f t="shared" si="8"/>
        <v>66636</v>
      </c>
      <c r="Q12" s="10">
        <f t="shared" si="9"/>
        <v>0</v>
      </c>
      <c r="R12" s="10">
        <f t="shared" si="10"/>
        <v>1000</v>
      </c>
      <c r="S12" s="10">
        <f t="shared" si="11"/>
        <v>500</v>
      </c>
    </row>
    <row r="13" spans="1:19" s="12" customFormat="1" ht="42" customHeight="1" x14ac:dyDescent="0.25">
      <c r="A13" s="22">
        <f>IF(B13="","",SUBTOTAL(3,$B$9:B13))</f>
        <v>5</v>
      </c>
      <c r="B13" s="16" t="s">
        <v>214</v>
      </c>
      <c r="C13" s="9" t="s">
        <v>112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140</v>
      </c>
      <c r="L13" s="9" t="s">
        <v>1</v>
      </c>
      <c r="M13" s="10">
        <v>242000</v>
      </c>
      <c r="N13" s="10">
        <f t="shared" si="6"/>
        <v>33880000</v>
      </c>
      <c r="O13" s="10">
        <f t="shared" si="7"/>
        <v>968000</v>
      </c>
      <c r="P13" s="10">
        <f t="shared" si="8"/>
        <v>43002432</v>
      </c>
      <c r="Q13" s="10">
        <f t="shared" si="9"/>
        <v>73000</v>
      </c>
      <c r="R13" s="10">
        <f t="shared" si="10"/>
        <v>121000</v>
      </c>
      <c r="S13" s="10">
        <f t="shared" si="11"/>
        <v>48000</v>
      </c>
    </row>
    <row r="14" spans="1:19" s="12" customFormat="1" ht="42" customHeight="1" x14ac:dyDescent="0.25">
      <c r="A14" s="22">
        <f>IF(B14="","",SUBTOTAL(3,$B$9:B14))</f>
        <v>6</v>
      </c>
      <c r="B14" s="16" t="s">
        <v>235</v>
      </c>
      <c r="C14" s="9" t="s">
        <v>133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48</v>
      </c>
      <c r="L14" s="9" t="s">
        <v>3</v>
      </c>
      <c r="M14" s="10">
        <v>5400</v>
      </c>
      <c r="N14" s="10">
        <f t="shared" si="6"/>
        <v>259200</v>
      </c>
      <c r="O14" s="10">
        <f t="shared" si="7"/>
        <v>21600</v>
      </c>
      <c r="P14" s="10">
        <f t="shared" si="8"/>
        <v>346507.2</v>
      </c>
      <c r="Q14" s="10">
        <f t="shared" si="9"/>
        <v>2000</v>
      </c>
      <c r="R14" s="10">
        <f t="shared" si="10"/>
        <v>3000</v>
      </c>
      <c r="S14" s="10">
        <f t="shared" si="11"/>
        <v>400</v>
      </c>
    </row>
    <row r="15" spans="1:19" s="1" customFormat="1" ht="42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780900</v>
      </c>
      <c r="N15" s="25">
        <f t="shared" si="12"/>
        <v>88911200</v>
      </c>
      <c r="O15" s="25">
        <f t="shared" si="12"/>
        <v>3123600</v>
      </c>
      <c r="P15" s="25">
        <f t="shared" si="12"/>
        <v>113570943.2</v>
      </c>
      <c r="Q15" s="25">
        <f t="shared" si="12"/>
        <v>235000</v>
      </c>
      <c r="R15" s="25">
        <f t="shared" si="12"/>
        <v>392000</v>
      </c>
      <c r="S15" s="25">
        <f t="shared" si="12"/>
        <v>153900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32" right="0.196850393700787" top="0.51" bottom="0.196850393700787" header="0.38" footer="0.196850393700787"/>
  <pageSetup paperSize="9" scale="8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5703125" style="2" customWidth="1"/>
    <col min="18" max="19" width="10.140625" style="2" bestFit="1" customWidth="1"/>
    <col min="20" max="16384" width="9.140625" style="3"/>
  </cols>
  <sheetData>
    <row r="1" spans="1:19" ht="22.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customHeight="1" x14ac:dyDescent="0.25">
      <c r="A2" s="36"/>
      <c r="B2" s="36"/>
      <c r="C2" s="34" t="s">
        <v>274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2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41.25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6.75" customHeight="1" x14ac:dyDescent="0.25">
      <c r="A9" s="22">
        <f>IF(B9="","",SUBTOTAL(3,$B$9:B9))</f>
        <v>1</v>
      </c>
      <c r="B9" s="16" t="s">
        <v>148</v>
      </c>
      <c r="C9" s="9" t="s">
        <v>48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88</v>
      </c>
      <c r="L9" s="9" t="s">
        <v>3</v>
      </c>
      <c r="M9" s="10">
        <v>210000</v>
      </c>
      <c r="N9" s="10">
        <f t="shared" ref="N9:N11" si="0">K9*M9</f>
        <v>18480000</v>
      </c>
      <c r="O9" s="10">
        <f t="shared" ref="O9:O11" si="1">4*M9</f>
        <v>840000</v>
      </c>
      <c r="P9" s="10">
        <f t="shared" ref="P9:P11" si="2">(K9+4)*D9*M9</f>
        <v>23840880</v>
      </c>
      <c r="Q9" s="10">
        <f t="shared" ref="Q9:Q11" si="3">ROUND(M9*30%,-3)</f>
        <v>63000</v>
      </c>
      <c r="R9" s="10">
        <f t="shared" ref="R9:R11" si="4">ROUND(M9*50%,-3)</f>
        <v>105000</v>
      </c>
      <c r="S9" s="10">
        <f t="shared" ref="S9:S11" si="5">M9-Q9-R9</f>
        <v>42000</v>
      </c>
    </row>
    <row r="10" spans="1:19" s="12" customFormat="1" ht="36.75" customHeight="1" x14ac:dyDescent="0.25">
      <c r="A10" s="22">
        <f>IF(B10="","",SUBTOTAL(3,$B$9:B10))</f>
        <v>2</v>
      </c>
      <c r="B10" s="16" t="s">
        <v>154</v>
      </c>
      <c r="C10" s="9" t="s">
        <v>54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120</v>
      </c>
      <c r="L10" s="9" t="s">
        <v>1</v>
      </c>
      <c r="M10" s="10">
        <v>248000</v>
      </c>
      <c r="N10" s="10">
        <f t="shared" si="0"/>
        <v>29760000</v>
      </c>
      <c r="O10" s="10">
        <f t="shared" si="1"/>
        <v>992000</v>
      </c>
      <c r="P10" s="10">
        <f t="shared" si="2"/>
        <v>37947968</v>
      </c>
      <c r="Q10" s="10">
        <f t="shared" si="3"/>
        <v>74000</v>
      </c>
      <c r="R10" s="10">
        <f t="shared" si="4"/>
        <v>124000</v>
      </c>
      <c r="S10" s="10">
        <f t="shared" si="5"/>
        <v>50000</v>
      </c>
    </row>
    <row r="11" spans="1:19" s="12" customFormat="1" ht="36.75" customHeight="1" x14ac:dyDescent="0.25">
      <c r="A11" s="22">
        <f>IF(B11="","",SUBTOTAL(3,$B$9:B11))</f>
        <v>3</v>
      </c>
      <c r="B11" s="16" t="s">
        <v>156</v>
      </c>
      <c r="C11" s="9" t="s">
        <v>56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160</v>
      </c>
      <c r="L11" s="9" t="s">
        <v>1</v>
      </c>
      <c r="M11" s="10">
        <v>250000</v>
      </c>
      <c r="N11" s="10">
        <f t="shared" si="0"/>
        <v>40000000</v>
      </c>
      <c r="O11" s="10">
        <f t="shared" si="1"/>
        <v>1000000</v>
      </c>
      <c r="P11" s="10">
        <f t="shared" si="2"/>
        <v>50594000</v>
      </c>
      <c r="Q11" s="10">
        <f t="shared" si="3"/>
        <v>75000</v>
      </c>
      <c r="R11" s="10">
        <f t="shared" si="4"/>
        <v>125000</v>
      </c>
      <c r="S11" s="10">
        <f t="shared" si="5"/>
        <v>50000</v>
      </c>
    </row>
    <row r="12" spans="1:19" s="12" customFormat="1" ht="36.75" customHeight="1" x14ac:dyDescent="0.25">
      <c r="A12" s="22">
        <f>IF(B12="","",SUBTOTAL(3,$B$9:B12))</f>
        <v>4</v>
      </c>
      <c r="B12" s="16" t="s">
        <v>195</v>
      </c>
      <c r="C12" s="9" t="s">
        <v>93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32</v>
      </c>
      <c r="L12" s="9" t="s">
        <v>3</v>
      </c>
      <c r="M12" s="10">
        <v>4000</v>
      </c>
      <c r="N12" s="10">
        <f t="shared" ref="N12:N14" si="6">K12*M12</f>
        <v>128000</v>
      </c>
      <c r="O12" s="10">
        <f t="shared" ref="O12:O14" si="7">4*M12</f>
        <v>16000</v>
      </c>
      <c r="P12" s="10">
        <f t="shared" ref="P12:P14" si="8">(K12+4)*D12*M12</f>
        <v>177696</v>
      </c>
      <c r="Q12" s="10">
        <f t="shared" ref="Q12:Q13" si="9">ROUND(M12*30%,-3)</f>
        <v>1000</v>
      </c>
      <c r="R12" s="10">
        <f t="shared" ref="R12:R14" si="10">ROUND(M12*50%,-3)</f>
        <v>2000</v>
      </c>
      <c r="S12" s="10">
        <f t="shared" ref="S12" si="11">M12-Q12-R12</f>
        <v>1000</v>
      </c>
    </row>
    <row r="13" spans="1:19" s="12" customFormat="1" ht="36.75" customHeight="1" x14ac:dyDescent="0.25">
      <c r="A13" s="22">
        <f>IF(B13="","",SUBTOTAL(3,$B$9:B13))</f>
        <v>5</v>
      </c>
      <c r="B13" s="16" t="s">
        <v>200</v>
      </c>
      <c r="C13" s="9" t="s">
        <v>98</v>
      </c>
      <c r="D13" s="9">
        <v>1.234</v>
      </c>
      <c r="E13" s="9">
        <v>4</v>
      </c>
      <c r="F13" s="9" t="s">
        <v>27</v>
      </c>
      <c r="G13" s="9">
        <v>65</v>
      </c>
      <c r="H13" s="9">
        <v>180</v>
      </c>
      <c r="I13" s="9" t="s">
        <v>44</v>
      </c>
      <c r="J13" s="9" t="s">
        <v>2</v>
      </c>
      <c r="K13" s="9">
        <v>32</v>
      </c>
      <c r="L13" s="9" t="s">
        <v>3</v>
      </c>
      <c r="M13" s="10">
        <v>5000</v>
      </c>
      <c r="N13" s="10">
        <f t="shared" si="6"/>
        <v>160000</v>
      </c>
      <c r="O13" s="10">
        <f t="shared" si="7"/>
        <v>20000</v>
      </c>
      <c r="P13" s="10">
        <f t="shared" si="8"/>
        <v>222120</v>
      </c>
      <c r="Q13" s="10">
        <f t="shared" si="9"/>
        <v>2000</v>
      </c>
      <c r="R13" s="10">
        <f t="shared" si="10"/>
        <v>3000</v>
      </c>
      <c r="S13" s="10"/>
    </row>
    <row r="14" spans="1:19" s="12" customFormat="1" ht="36.75" customHeight="1" x14ac:dyDescent="0.25">
      <c r="A14" s="22">
        <f>IF(B14="","",SUBTOTAL(3,$B$9:B14))</f>
        <v>6</v>
      </c>
      <c r="B14" s="16" t="s">
        <v>228</v>
      </c>
      <c r="C14" s="9" t="s">
        <v>126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120</v>
      </c>
      <c r="L14" s="9" t="s">
        <v>1</v>
      </c>
      <c r="M14" s="10">
        <v>1000</v>
      </c>
      <c r="N14" s="10">
        <f t="shared" si="6"/>
        <v>120000</v>
      </c>
      <c r="O14" s="10">
        <f t="shared" si="7"/>
        <v>4000</v>
      </c>
      <c r="P14" s="10">
        <f t="shared" si="8"/>
        <v>153016</v>
      </c>
      <c r="Q14" s="10"/>
      <c r="R14" s="10">
        <f t="shared" si="10"/>
        <v>1000</v>
      </c>
      <c r="S14" s="10"/>
    </row>
    <row r="15" spans="1:19" s="1" customFormat="1" ht="36.7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718000</v>
      </c>
      <c r="N15" s="25">
        <f t="shared" si="12"/>
        <v>88648000</v>
      </c>
      <c r="O15" s="25">
        <f t="shared" si="12"/>
        <v>2872000</v>
      </c>
      <c r="P15" s="25">
        <f t="shared" si="12"/>
        <v>112935680</v>
      </c>
      <c r="Q15" s="25">
        <f t="shared" si="12"/>
        <v>215000</v>
      </c>
      <c r="R15" s="25">
        <f t="shared" si="12"/>
        <v>360000</v>
      </c>
      <c r="S15" s="25">
        <f t="shared" si="12"/>
        <v>143000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25" right="0" top="0.5" bottom="0" header="0.25" footer="0"/>
  <pageSetup paperSize="9" scale="8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570312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273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5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5.7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9.75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3.75" customHeight="1" x14ac:dyDescent="0.25">
      <c r="A9" s="22">
        <f>IF(B9="","",SUBTOTAL(3,$B$9:B9))</f>
        <v>1</v>
      </c>
      <c r="B9" s="16" t="s">
        <v>147</v>
      </c>
      <c r="C9" s="9" t="s">
        <v>47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52</v>
      </c>
      <c r="L9" s="9" t="s">
        <v>3</v>
      </c>
      <c r="M9" s="10">
        <v>350000</v>
      </c>
      <c r="N9" s="10">
        <f>K9*M9</f>
        <v>18200000</v>
      </c>
      <c r="O9" s="10">
        <f>4*M9</f>
        <v>1400000</v>
      </c>
      <c r="P9" s="10">
        <f>(K9+4)*D9*M9</f>
        <v>24186400</v>
      </c>
      <c r="Q9" s="10">
        <f>ROUND(M9*30%,-3)</f>
        <v>105000</v>
      </c>
      <c r="R9" s="10">
        <f>ROUND(M9*50%,-3)</f>
        <v>175000</v>
      </c>
      <c r="S9" s="10">
        <f>M9-Q9-R9</f>
        <v>70000</v>
      </c>
    </row>
    <row r="10" spans="1:19" s="12" customFormat="1" ht="33.75" customHeight="1" x14ac:dyDescent="0.25">
      <c r="A10" s="22">
        <f>IF(B10="","",SUBTOTAL(3,$B$9:B10))</f>
        <v>2</v>
      </c>
      <c r="B10" s="16" t="s">
        <v>152</v>
      </c>
      <c r="C10" s="9" t="s">
        <v>52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140</v>
      </c>
      <c r="L10" s="9" t="s">
        <v>1</v>
      </c>
      <c r="M10" s="10">
        <v>220000</v>
      </c>
      <c r="N10" s="10">
        <f t="shared" ref="N10" si="0">K10*M10</f>
        <v>30800000</v>
      </c>
      <c r="O10" s="10">
        <f t="shared" ref="O10" si="1">4*M10</f>
        <v>880000</v>
      </c>
      <c r="P10" s="10">
        <f t="shared" ref="P10" si="2">(K10+4)*D10*M10</f>
        <v>39093120</v>
      </c>
      <c r="Q10" s="10">
        <f t="shared" ref="Q10" si="3">ROUND(M10*30%,-3)</f>
        <v>66000</v>
      </c>
      <c r="R10" s="10">
        <f t="shared" ref="R10" si="4">ROUND(M10*50%,-3)</f>
        <v>110000</v>
      </c>
      <c r="S10" s="10">
        <f t="shared" ref="S10" si="5">M10-Q10-R10</f>
        <v>44000</v>
      </c>
    </row>
    <row r="11" spans="1:19" s="12" customFormat="1" ht="33.75" customHeight="1" x14ac:dyDescent="0.25">
      <c r="A11" s="22">
        <f>IF(B11="","",SUBTOTAL(3,$B$9:B11))</f>
        <v>3</v>
      </c>
      <c r="B11" s="16" t="s">
        <v>191</v>
      </c>
      <c r="C11" s="9" t="s">
        <v>89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124</v>
      </c>
      <c r="L11" s="9" t="s">
        <v>1</v>
      </c>
      <c r="M11" s="10">
        <v>178000</v>
      </c>
      <c r="N11" s="10">
        <f t="shared" ref="N11:N13" si="6">K11*M11</f>
        <v>22072000</v>
      </c>
      <c r="O11" s="10">
        <f t="shared" ref="O11:O13" si="7">4*M11</f>
        <v>712000</v>
      </c>
      <c r="P11" s="10">
        <f t="shared" ref="P11:P13" si="8">(K11+4)*D11*M11</f>
        <v>28115456</v>
      </c>
      <c r="Q11" s="10">
        <f t="shared" ref="Q11:Q13" si="9">ROUND(M11*30%,-3)</f>
        <v>53000</v>
      </c>
      <c r="R11" s="10">
        <f t="shared" ref="R11:R13" si="10">ROUND(M11*50%,-3)</f>
        <v>89000</v>
      </c>
      <c r="S11" s="10">
        <f t="shared" ref="S11:S13" si="11">M11-Q11-R11</f>
        <v>36000</v>
      </c>
    </row>
    <row r="12" spans="1:19" s="12" customFormat="1" ht="33.75" customHeight="1" x14ac:dyDescent="0.25">
      <c r="A12" s="22">
        <f>IF(B12="","",SUBTOTAL(3,$B$9:B12))</f>
        <v>4</v>
      </c>
      <c r="B12" s="16" t="s">
        <v>192</v>
      </c>
      <c r="C12" s="9" t="s">
        <v>90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68</v>
      </c>
      <c r="L12" s="9" t="s">
        <v>3</v>
      </c>
      <c r="M12" s="10">
        <v>200000</v>
      </c>
      <c r="N12" s="10">
        <f t="shared" si="6"/>
        <v>13600000</v>
      </c>
      <c r="O12" s="10">
        <f t="shared" si="7"/>
        <v>800000</v>
      </c>
      <c r="P12" s="10">
        <f t="shared" si="8"/>
        <v>17769600</v>
      </c>
      <c r="Q12" s="10">
        <f t="shared" si="9"/>
        <v>60000</v>
      </c>
      <c r="R12" s="10">
        <f t="shared" si="10"/>
        <v>100000</v>
      </c>
      <c r="S12" s="10">
        <f t="shared" si="11"/>
        <v>40000</v>
      </c>
    </row>
    <row r="13" spans="1:19" s="12" customFormat="1" ht="33.75" customHeight="1" x14ac:dyDescent="0.25">
      <c r="A13" s="22">
        <f>IF(B13="","",SUBTOTAL(3,$B$9:B13))</f>
        <v>5</v>
      </c>
      <c r="B13" s="16" t="s">
        <v>217</v>
      </c>
      <c r="C13" s="9" t="s">
        <v>115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72</v>
      </c>
      <c r="L13" s="9" t="s">
        <v>3</v>
      </c>
      <c r="M13" s="10">
        <v>42000</v>
      </c>
      <c r="N13" s="10">
        <f t="shared" si="6"/>
        <v>3024000</v>
      </c>
      <c r="O13" s="10">
        <f t="shared" si="7"/>
        <v>168000</v>
      </c>
      <c r="P13" s="10">
        <f t="shared" si="8"/>
        <v>3938927.9999999995</v>
      </c>
      <c r="Q13" s="10">
        <f t="shared" si="9"/>
        <v>13000</v>
      </c>
      <c r="R13" s="10">
        <f t="shared" si="10"/>
        <v>21000</v>
      </c>
      <c r="S13" s="10">
        <f t="shared" si="11"/>
        <v>8000</v>
      </c>
    </row>
    <row r="14" spans="1:19" s="12" customFormat="1" ht="33.75" customHeight="1" x14ac:dyDescent="0.25">
      <c r="A14" s="22">
        <f>IF(B14="","",SUBTOTAL(3,$B$9:B14))</f>
        <v>6</v>
      </c>
      <c r="B14" s="16" t="s">
        <v>257</v>
      </c>
      <c r="C14" s="9" t="s">
        <v>12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88</v>
      </c>
      <c r="L14" s="9" t="s">
        <v>3</v>
      </c>
      <c r="M14" s="10">
        <v>4000</v>
      </c>
      <c r="N14" s="10">
        <f t="shared" ref="N14" si="12">K14*M14</f>
        <v>352000</v>
      </c>
      <c r="O14" s="10">
        <f t="shared" ref="O14" si="13">4*M14</f>
        <v>16000</v>
      </c>
      <c r="P14" s="10">
        <f t="shared" ref="P14" si="14">(K14+4)*D14*M14</f>
        <v>454111.99999999994</v>
      </c>
      <c r="Q14" s="10">
        <f t="shared" ref="Q14" si="15">ROUND(M14*30%,-3)</f>
        <v>1000</v>
      </c>
      <c r="R14" s="10">
        <f t="shared" ref="R14" si="16">ROUND(M14*50%,-3)</f>
        <v>2000</v>
      </c>
      <c r="S14" s="10">
        <f t="shared" ref="S14" si="17">M14-Q14-R14</f>
        <v>1000</v>
      </c>
    </row>
    <row r="15" spans="1:19" s="1" customFormat="1" ht="33.7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994000</v>
      </c>
      <c r="N15" s="25">
        <f t="shared" si="18"/>
        <v>88048000</v>
      </c>
      <c r="O15" s="25">
        <f t="shared" si="18"/>
        <v>3976000</v>
      </c>
      <c r="P15" s="25">
        <f t="shared" si="18"/>
        <v>113557616</v>
      </c>
      <c r="Q15" s="25">
        <f t="shared" si="18"/>
        <v>298000</v>
      </c>
      <c r="R15" s="25">
        <f t="shared" si="18"/>
        <v>497000</v>
      </c>
      <c r="S15" s="25">
        <f t="shared" si="18"/>
        <v>199000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P6:P8"/>
    <mergeCell ref="Q6:S7"/>
    <mergeCell ref="A1:B4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  <mergeCell ref="N6:O7"/>
  </mergeCells>
  <printOptions horizontalCentered="1"/>
  <pageMargins left="0.5" right="0.25" top="0.51" bottom="0" header="0.43" footer="0.196850393700787"/>
  <pageSetup paperSize="9" scale="82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7109375" style="13" bestFit="1" customWidth="1"/>
    <col min="4" max="4" width="9.85546875" style="13" hidden="1" customWidth="1"/>
    <col min="5" max="6" width="6" style="3" customWidth="1"/>
    <col min="7" max="7" width="7.28515625" style="3" customWidth="1"/>
    <col min="8" max="8" width="8" style="3" customWidth="1"/>
    <col min="9" max="9" width="22.85546875" style="3" hidden="1" customWidth="1"/>
    <col min="10" max="11" width="7.42578125" style="3" customWidth="1"/>
    <col min="12" max="12" width="7.28515625" style="3" customWidth="1"/>
    <col min="13" max="13" width="9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9" width="11.28515625" style="2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302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s="7" customFormat="1" ht="17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7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45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3.5" customHeight="1" x14ac:dyDescent="0.25">
      <c r="A9" s="22">
        <f>IF(B9="","",SUBTOTAL(3,$B$9:B9))</f>
        <v>1</v>
      </c>
      <c r="B9" s="16" t="s">
        <v>147</v>
      </c>
      <c r="C9" s="9" t="s">
        <v>47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52</v>
      </c>
      <c r="L9" s="9" t="s">
        <v>3</v>
      </c>
      <c r="M9" s="10">
        <v>340000</v>
      </c>
      <c r="N9" s="10">
        <f t="shared" ref="N9:N10" si="0">K9*M9</f>
        <v>17680000</v>
      </c>
      <c r="O9" s="10">
        <f t="shared" ref="O9:O10" si="1">4*M9</f>
        <v>1360000</v>
      </c>
      <c r="P9" s="10">
        <f t="shared" ref="P9:P10" si="2">(K9+4)*D9*M9</f>
        <v>23495360</v>
      </c>
      <c r="Q9" s="10">
        <f t="shared" ref="Q9:Q10" si="3">ROUND(M9*30%,-3)</f>
        <v>102000</v>
      </c>
      <c r="R9" s="10">
        <f t="shared" ref="R9:R10" si="4">ROUND(M9*50%,-3)</f>
        <v>170000</v>
      </c>
      <c r="S9" s="10">
        <f t="shared" ref="S9:S10" si="5">M9-Q9-R9</f>
        <v>68000</v>
      </c>
    </row>
    <row r="10" spans="1:19" s="12" customFormat="1" ht="43.5" customHeight="1" x14ac:dyDescent="0.25">
      <c r="A10" s="22">
        <f>IF(B10="","",SUBTOTAL(3,$B$9:B10))</f>
        <v>2</v>
      </c>
      <c r="B10" s="16" t="s">
        <v>153</v>
      </c>
      <c r="C10" s="9" t="s">
        <v>53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136</v>
      </c>
      <c r="L10" s="9" t="s">
        <v>1</v>
      </c>
      <c r="M10" s="10">
        <v>239000</v>
      </c>
      <c r="N10" s="10">
        <f t="shared" si="0"/>
        <v>32504000</v>
      </c>
      <c r="O10" s="10">
        <f t="shared" si="1"/>
        <v>956000</v>
      </c>
      <c r="P10" s="10">
        <f t="shared" si="2"/>
        <v>41289640</v>
      </c>
      <c r="Q10" s="10">
        <f t="shared" si="3"/>
        <v>72000</v>
      </c>
      <c r="R10" s="10">
        <f t="shared" si="4"/>
        <v>120000</v>
      </c>
      <c r="S10" s="10">
        <f t="shared" si="5"/>
        <v>47000</v>
      </c>
    </row>
    <row r="11" spans="1:19" s="12" customFormat="1" ht="43.5" customHeight="1" x14ac:dyDescent="0.25">
      <c r="A11" s="22">
        <f>IF(B11="","",SUBTOTAL(3,$B$9:B11))</f>
        <v>3</v>
      </c>
      <c r="B11" s="16" t="s">
        <v>193</v>
      </c>
      <c r="C11" s="9" t="s">
        <v>91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32</v>
      </c>
      <c r="L11" s="9" t="s">
        <v>3</v>
      </c>
      <c r="M11" s="10">
        <v>3200</v>
      </c>
      <c r="N11" s="10">
        <f t="shared" ref="N11:N13" si="6">K11*M11</f>
        <v>102400</v>
      </c>
      <c r="O11" s="10">
        <f t="shared" ref="O11:O13" si="7">4*M11</f>
        <v>12800</v>
      </c>
      <c r="P11" s="10">
        <f t="shared" ref="P11:P13" si="8">(K11+4)*D11*M11</f>
        <v>142156.79999999999</v>
      </c>
      <c r="Q11" s="10">
        <f t="shared" ref="Q11:Q13" si="9">ROUND(M11*30%,-3)</f>
        <v>1000</v>
      </c>
      <c r="R11" s="10">
        <f t="shared" ref="R11:R13" si="10">ROUND(M11*50%,-3)</f>
        <v>2000</v>
      </c>
      <c r="S11" s="10">
        <f t="shared" ref="S11:S13" si="11">M11-Q11-R11</f>
        <v>200</v>
      </c>
    </row>
    <row r="12" spans="1:19" s="12" customFormat="1" ht="43.5" customHeight="1" x14ac:dyDescent="0.25">
      <c r="A12" s="22">
        <f>IF(B12="","",SUBTOTAL(3,$B$9:B12))</f>
        <v>4</v>
      </c>
      <c r="B12" s="16" t="s">
        <v>211</v>
      </c>
      <c r="C12" s="9" t="s">
        <v>109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168</v>
      </c>
      <c r="L12" s="9" t="s">
        <v>1</v>
      </c>
      <c r="M12" s="10">
        <v>201000</v>
      </c>
      <c r="N12" s="10">
        <f t="shared" si="6"/>
        <v>33768000</v>
      </c>
      <c r="O12" s="10">
        <f t="shared" si="7"/>
        <v>804000</v>
      </c>
      <c r="P12" s="10">
        <f t="shared" si="8"/>
        <v>42661848</v>
      </c>
      <c r="Q12" s="10">
        <f t="shared" si="9"/>
        <v>60000</v>
      </c>
      <c r="R12" s="10">
        <f t="shared" si="10"/>
        <v>101000</v>
      </c>
      <c r="S12" s="10">
        <f t="shared" si="11"/>
        <v>40000</v>
      </c>
    </row>
    <row r="13" spans="1:19" s="12" customFormat="1" ht="49.5" customHeight="1" x14ac:dyDescent="0.25">
      <c r="A13" s="22">
        <f>IF(B13="","",SUBTOTAL(3,$B$9:B13))</f>
        <v>5</v>
      </c>
      <c r="B13" s="16" t="s">
        <v>233</v>
      </c>
      <c r="C13" s="9" t="s">
        <v>131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52</v>
      </c>
      <c r="L13" s="9" t="s">
        <v>3</v>
      </c>
      <c r="M13" s="10">
        <v>8000</v>
      </c>
      <c r="N13" s="10">
        <f t="shared" si="6"/>
        <v>416000</v>
      </c>
      <c r="O13" s="10">
        <f t="shared" si="7"/>
        <v>32000</v>
      </c>
      <c r="P13" s="10">
        <f t="shared" si="8"/>
        <v>552832</v>
      </c>
      <c r="Q13" s="10">
        <f t="shared" si="9"/>
        <v>2000</v>
      </c>
      <c r="R13" s="10">
        <f t="shared" si="10"/>
        <v>4000</v>
      </c>
      <c r="S13" s="10">
        <f t="shared" si="11"/>
        <v>2000</v>
      </c>
    </row>
    <row r="14" spans="1:19" s="12" customFormat="1" ht="43.5" customHeight="1" x14ac:dyDescent="0.25">
      <c r="A14" s="22">
        <f>IF(B14="","",SUBTOTAL(3,$B$9:B14))</f>
        <v>6</v>
      </c>
      <c r="B14" s="16" t="s">
        <v>268</v>
      </c>
      <c r="C14" s="9" t="s">
        <v>23</v>
      </c>
      <c r="D14" s="9">
        <v>1.234</v>
      </c>
      <c r="E14" s="9">
        <v>4</v>
      </c>
      <c r="F14" s="9" t="s">
        <v>27</v>
      </c>
      <c r="G14" s="9">
        <v>65</v>
      </c>
      <c r="H14" s="9">
        <v>180</v>
      </c>
      <c r="I14" s="9" t="s">
        <v>45</v>
      </c>
      <c r="J14" s="9" t="s">
        <v>2</v>
      </c>
      <c r="K14" s="9">
        <v>92</v>
      </c>
      <c r="L14" s="9" t="s">
        <v>1</v>
      </c>
      <c r="M14" s="10">
        <v>59000</v>
      </c>
      <c r="N14" s="10">
        <f t="shared" ref="N14" si="12">K14*M14</f>
        <v>5428000</v>
      </c>
      <c r="O14" s="10">
        <f t="shared" ref="O14" si="13">4*M14</f>
        <v>236000</v>
      </c>
      <c r="P14" s="10">
        <f t="shared" ref="P14" si="14">(K14+4)*D14*M14</f>
        <v>6989376</v>
      </c>
      <c r="Q14" s="10">
        <f t="shared" ref="Q14" si="15">ROUND(M14*30%,-3)</f>
        <v>18000</v>
      </c>
      <c r="R14" s="10">
        <f t="shared" ref="R14" si="16">ROUND(M14*50%,-3)</f>
        <v>30000</v>
      </c>
      <c r="S14" s="10">
        <f t="shared" ref="S14" si="17">M14-Q14-R14</f>
        <v>11000</v>
      </c>
    </row>
    <row r="15" spans="1:19" s="1" customFormat="1" ht="43.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850200</v>
      </c>
      <c r="N15" s="25">
        <f t="shared" si="18"/>
        <v>89898400</v>
      </c>
      <c r="O15" s="25">
        <f t="shared" si="18"/>
        <v>3400800</v>
      </c>
      <c r="P15" s="25">
        <f t="shared" si="18"/>
        <v>115131212.8</v>
      </c>
      <c r="Q15" s="25">
        <f t="shared" si="18"/>
        <v>255000</v>
      </c>
      <c r="R15" s="25">
        <f t="shared" si="18"/>
        <v>427000</v>
      </c>
      <c r="S15" s="25">
        <f t="shared" si="18"/>
        <v>168200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25" right="0" top="0.25" bottom="0.196850393700787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285156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85546875" style="2" customWidth="1"/>
    <col min="18" max="19" width="10.140625" style="2" bestFit="1" customWidth="1"/>
    <col min="20" max="16384" width="9.140625" style="3"/>
  </cols>
  <sheetData>
    <row r="1" spans="1:19" s="30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0" customFormat="1" ht="17.25" customHeight="1" x14ac:dyDescent="0.3">
      <c r="A2" s="36"/>
      <c r="B2" s="36"/>
      <c r="C2" s="34" t="s">
        <v>296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30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30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8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8.7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8.25" customHeight="1" x14ac:dyDescent="0.25">
      <c r="A9" s="22">
        <f>IF(B9="","",SUBTOTAL(3,$B$9:B9))</f>
        <v>1</v>
      </c>
      <c r="B9" s="16" t="s">
        <v>157</v>
      </c>
      <c r="C9" s="9" t="s">
        <v>57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112</v>
      </c>
      <c r="L9" s="9" t="s">
        <v>1</v>
      </c>
      <c r="M9" s="10">
        <v>250000</v>
      </c>
      <c r="N9" s="10">
        <f t="shared" ref="N9:N11" si="0">K9*M9</f>
        <v>28000000</v>
      </c>
      <c r="O9" s="10">
        <f t="shared" ref="O9:O11" si="1">4*M9</f>
        <v>1000000</v>
      </c>
      <c r="P9" s="10">
        <f t="shared" ref="P9:P11" si="2">(K9+4)*D9*M9</f>
        <v>35786000</v>
      </c>
      <c r="Q9" s="10">
        <f t="shared" ref="Q9:Q11" si="3">ROUND(M9*30%,-3)</f>
        <v>75000</v>
      </c>
      <c r="R9" s="10">
        <f t="shared" ref="R9:R11" si="4">ROUND(M9*50%,-3)</f>
        <v>125000</v>
      </c>
      <c r="S9" s="10">
        <f t="shared" ref="S9:S11" si="5">M9-Q9-R9</f>
        <v>50000</v>
      </c>
    </row>
    <row r="10" spans="1:19" s="12" customFormat="1" ht="38.25" customHeight="1" x14ac:dyDescent="0.25">
      <c r="A10" s="22">
        <f>IF(B10="","",SUBTOTAL(3,$B$9:B10))</f>
        <v>2</v>
      </c>
      <c r="B10" s="16" t="s">
        <v>160</v>
      </c>
      <c r="C10" s="9" t="s">
        <v>60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36</v>
      </c>
      <c r="L10" s="9" t="s">
        <v>3</v>
      </c>
      <c r="M10" s="10">
        <v>189000</v>
      </c>
      <c r="N10" s="10">
        <f t="shared" si="0"/>
        <v>6804000</v>
      </c>
      <c r="O10" s="10">
        <f t="shared" si="1"/>
        <v>756000</v>
      </c>
      <c r="P10" s="10">
        <f t="shared" si="2"/>
        <v>9329040</v>
      </c>
      <c r="Q10" s="10">
        <f t="shared" si="3"/>
        <v>57000</v>
      </c>
      <c r="R10" s="10">
        <f t="shared" si="4"/>
        <v>95000</v>
      </c>
      <c r="S10" s="10">
        <f t="shared" si="5"/>
        <v>37000</v>
      </c>
    </row>
    <row r="11" spans="1:19" s="12" customFormat="1" ht="38.25" customHeight="1" x14ac:dyDescent="0.25">
      <c r="A11" s="22">
        <f>IF(B11="","",SUBTOTAL(3,$B$9:B11))</f>
        <v>3</v>
      </c>
      <c r="B11" s="16" t="s">
        <v>170</v>
      </c>
      <c r="C11" s="9" t="s">
        <v>68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240</v>
      </c>
      <c r="L11" s="9" t="s">
        <v>1</v>
      </c>
      <c r="M11" s="10">
        <v>227000</v>
      </c>
      <c r="N11" s="10">
        <f t="shared" si="0"/>
        <v>54480000</v>
      </c>
      <c r="O11" s="10">
        <f t="shared" si="1"/>
        <v>908000</v>
      </c>
      <c r="P11" s="10">
        <f t="shared" si="2"/>
        <v>68348792</v>
      </c>
      <c r="Q11" s="10">
        <f t="shared" si="3"/>
        <v>68000</v>
      </c>
      <c r="R11" s="10">
        <f t="shared" si="4"/>
        <v>114000</v>
      </c>
      <c r="S11" s="10">
        <f t="shared" si="5"/>
        <v>45000</v>
      </c>
    </row>
    <row r="12" spans="1:19" s="12" customFormat="1" ht="38.25" customHeight="1" x14ac:dyDescent="0.25">
      <c r="A12" s="22">
        <f>IF(B12="","",SUBTOTAL(3,$B$9:B12))</f>
        <v>4</v>
      </c>
      <c r="B12" s="16" t="s">
        <v>250</v>
      </c>
      <c r="C12" s="9" t="s">
        <v>5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72</v>
      </c>
      <c r="L12" s="9" t="s">
        <v>3</v>
      </c>
      <c r="M12" s="10">
        <v>7000</v>
      </c>
      <c r="N12" s="10">
        <f t="shared" ref="N12:N13" si="6">K12*M12</f>
        <v>504000</v>
      </c>
      <c r="O12" s="10">
        <f t="shared" ref="O12:O13" si="7">4*M12</f>
        <v>28000</v>
      </c>
      <c r="P12" s="10">
        <f t="shared" ref="P12:P13" si="8">(K12+4)*D12*M12</f>
        <v>656488</v>
      </c>
      <c r="Q12" s="10">
        <f t="shared" ref="Q12:Q13" si="9">ROUND(M12*30%,-3)</f>
        <v>2000</v>
      </c>
      <c r="R12" s="10">
        <f t="shared" ref="R12:R13" si="10">ROUND(M12*50%,-3)</f>
        <v>4000</v>
      </c>
      <c r="S12" s="10">
        <f t="shared" ref="S12:S13" si="11">M12-Q12-R12</f>
        <v>1000</v>
      </c>
    </row>
    <row r="13" spans="1:19" s="12" customFormat="1" ht="38.25" customHeight="1" x14ac:dyDescent="0.25">
      <c r="A13" s="22">
        <f>IF(B13="","",SUBTOTAL(3,$B$9:B13))</f>
        <v>5</v>
      </c>
      <c r="B13" s="16" t="s">
        <v>255</v>
      </c>
      <c r="C13" s="9" t="s">
        <v>10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124</v>
      </c>
      <c r="L13" s="9" t="s">
        <v>1</v>
      </c>
      <c r="M13" s="10">
        <v>6000</v>
      </c>
      <c r="N13" s="10">
        <f t="shared" si="6"/>
        <v>744000</v>
      </c>
      <c r="O13" s="10">
        <f t="shared" si="7"/>
        <v>24000</v>
      </c>
      <c r="P13" s="10">
        <f t="shared" si="8"/>
        <v>947712</v>
      </c>
      <c r="Q13" s="10">
        <f t="shared" si="9"/>
        <v>2000</v>
      </c>
      <c r="R13" s="10">
        <f t="shared" si="10"/>
        <v>3000</v>
      </c>
      <c r="S13" s="10">
        <f t="shared" si="11"/>
        <v>1000</v>
      </c>
    </row>
    <row r="14" spans="1:19" s="1" customFormat="1" ht="38.2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R14" si="12">SUBTOTAL(9,M9:M13)</f>
        <v>679000</v>
      </c>
      <c r="N14" s="25">
        <f t="shared" si="12"/>
        <v>90532000</v>
      </c>
      <c r="O14" s="25">
        <f t="shared" si="12"/>
        <v>2716000</v>
      </c>
      <c r="P14" s="25">
        <f t="shared" si="12"/>
        <v>115068032</v>
      </c>
      <c r="Q14" s="25">
        <f t="shared" si="12"/>
        <v>204000</v>
      </c>
      <c r="R14" s="25">
        <f t="shared" si="12"/>
        <v>341000</v>
      </c>
      <c r="S14" s="25">
        <f>SUBTOTAL(9,S9:S13)</f>
        <v>134000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42578125" style="2" customWidth="1"/>
    <col min="18" max="18" width="11.28515625" style="2" customWidth="1"/>
    <col min="19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295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9.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9.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2" customHeight="1" x14ac:dyDescent="0.25">
      <c r="A9" s="22">
        <f>IF(B9="","",SUBTOTAL(3,$B$9:B9))</f>
        <v>1</v>
      </c>
      <c r="B9" s="16" t="s">
        <v>168</v>
      </c>
      <c r="C9" s="9" t="s">
        <v>24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120</v>
      </c>
      <c r="L9" s="9" t="s">
        <v>1</v>
      </c>
      <c r="M9" s="10">
        <v>287000</v>
      </c>
      <c r="N9" s="10">
        <f t="shared" ref="N9:N11" si="0">K9*M9</f>
        <v>34440000</v>
      </c>
      <c r="O9" s="10">
        <f t="shared" ref="O9:O11" si="1">4*M9</f>
        <v>1148000</v>
      </c>
      <c r="P9" s="10">
        <f t="shared" ref="P9:P11" si="2">(K9+4)*D9*M9</f>
        <v>43915592</v>
      </c>
      <c r="Q9" s="10">
        <f t="shared" ref="Q9:Q11" si="3">ROUND(M9*30%,-3)</f>
        <v>86000</v>
      </c>
      <c r="R9" s="10">
        <f t="shared" ref="R9:R11" si="4">ROUND(M9*50%,-3)</f>
        <v>144000</v>
      </c>
      <c r="S9" s="10">
        <f t="shared" ref="S9:S11" si="5">M9-Q9-R9</f>
        <v>57000</v>
      </c>
    </row>
    <row r="10" spans="1:19" s="12" customFormat="1" ht="42" customHeight="1" x14ac:dyDescent="0.25">
      <c r="A10" s="22">
        <f>IF(B10="","",SUBTOTAL(3,$B$9:B10))</f>
        <v>2</v>
      </c>
      <c r="B10" s="16" t="s">
        <v>171</v>
      </c>
      <c r="C10" s="9" t="s">
        <v>69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152</v>
      </c>
      <c r="L10" s="9" t="s">
        <v>1</v>
      </c>
      <c r="M10" s="10">
        <v>270000</v>
      </c>
      <c r="N10" s="10">
        <f t="shared" si="0"/>
        <v>41040000</v>
      </c>
      <c r="O10" s="10">
        <f t="shared" si="1"/>
        <v>1080000</v>
      </c>
      <c r="P10" s="10">
        <f t="shared" si="2"/>
        <v>51976080</v>
      </c>
      <c r="Q10" s="10">
        <f t="shared" si="3"/>
        <v>81000</v>
      </c>
      <c r="R10" s="10">
        <f t="shared" si="4"/>
        <v>135000</v>
      </c>
      <c r="S10" s="10">
        <f t="shared" si="5"/>
        <v>54000</v>
      </c>
    </row>
    <row r="11" spans="1:19" s="12" customFormat="1" ht="51.75" customHeight="1" x14ac:dyDescent="0.25">
      <c r="A11" s="22">
        <f>IF(B11="","",SUBTOTAL(3,$B$9:B11))</f>
        <v>3</v>
      </c>
      <c r="B11" s="16" t="s">
        <v>181</v>
      </c>
      <c r="C11" s="9" t="s">
        <v>79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52</v>
      </c>
      <c r="L11" s="9" t="s">
        <v>3</v>
      </c>
      <c r="M11" s="10">
        <v>9000</v>
      </c>
      <c r="N11" s="10">
        <f t="shared" si="0"/>
        <v>468000</v>
      </c>
      <c r="O11" s="10">
        <f t="shared" si="1"/>
        <v>36000</v>
      </c>
      <c r="P11" s="10">
        <f t="shared" si="2"/>
        <v>621936</v>
      </c>
      <c r="Q11" s="10">
        <f t="shared" si="3"/>
        <v>3000</v>
      </c>
      <c r="R11" s="10">
        <f t="shared" si="4"/>
        <v>5000</v>
      </c>
      <c r="S11" s="10">
        <f t="shared" si="5"/>
        <v>1000</v>
      </c>
    </row>
    <row r="12" spans="1:19" s="12" customFormat="1" ht="42" customHeight="1" x14ac:dyDescent="0.25">
      <c r="A12" s="22">
        <f>IF(B12="","",SUBTOTAL(3,$B$9:B12))</f>
        <v>4</v>
      </c>
      <c r="B12" s="16" t="s">
        <v>247</v>
      </c>
      <c r="C12" s="9" t="s">
        <v>145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76</v>
      </c>
      <c r="L12" s="9" t="s">
        <v>3</v>
      </c>
      <c r="M12" s="10">
        <v>145000</v>
      </c>
      <c r="N12" s="10">
        <f t="shared" ref="N12:N14" si="6">K12*M12</f>
        <v>11020000</v>
      </c>
      <c r="O12" s="10">
        <f t="shared" ref="O12:O14" si="7">4*M12</f>
        <v>580000</v>
      </c>
      <c r="P12" s="10">
        <f t="shared" ref="P12:P14" si="8">(K12+4)*D12*M12</f>
        <v>14314400</v>
      </c>
      <c r="Q12" s="10">
        <f t="shared" ref="Q12:Q13" si="9">ROUND(M12*30%,-3)</f>
        <v>44000</v>
      </c>
      <c r="R12" s="10">
        <f t="shared" ref="R12:R13" si="10">ROUND(M12*50%,-3)</f>
        <v>73000</v>
      </c>
      <c r="S12" s="10">
        <f t="shared" ref="S12:S13" si="11">M12-Q12-R12</f>
        <v>28000</v>
      </c>
    </row>
    <row r="13" spans="1:19" s="12" customFormat="1" ht="42" customHeight="1" x14ac:dyDescent="0.25">
      <c r="A13" s="22">
        <f>IF(B13="","",SUBTOTAL(3,$B$9:B13))</f>
        <v>5</v>
      </c>
      <c r="B13" s="16" t="s">
        <v>249</v>
      </c>
      <c r="C13" s="9" t="s">
        <v>4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196</v>
      </c>
      <c r="L13" s="9" t="s">
        <v>1</v>
      </c>
      <c r="M13" s="10">
        <v>17000</v>
      </c>
      <c r="N13" s="10">
        <f t="shared" si="6"/>
        <v>3332000</v>
      </c>
      <c r="O13" s="10">
        <f t="shared" si="7"/>
        <v>68000</v>
      </c>
      <c r="P13" s="10">
        <f t="shared" si="8"/>
        <v>4195600</v>
      </c>
      <c r="Q13" s="10">
        <f t="shared" si="9"/>
        <v>5000</v>
      </c>
      <c r="R13" s="10">
        <f t="shared" si="10"/>
        <v>9000</v>
      </c>
      <c r="S13" s="10">
        <f t="shared" si="11"/>
        <v>3000</v>
      </c>
    </row>
    <row r="14" spans="1:19" s="12" customFormat="1" ht="42" customHeight="1" x14ac:dyDescent="0.25">
      <c r="A14" s="22">
        <f>IF(B14="","",SUBTOTAL(3,$B$9:B14))</f>
        <v>6</v>
      </c>
      <c r="B14" s="16" t="s">
        <v>256</v>
      </c>
      <c r="C14" s="9" t="s">
        <v>11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64</v>
      </c>
      <c r="L14" s="9" t="s">
        <v>3</v>
      </c>
      <c r="M14" s="10">
        <v>4500</v>
      </c>
      <c r="N14" s="10">
        <f t="shared" si="6"/>
        <v>288000</v>
      </c>
      <c r="O14" s="10">
        <f t="shared" si="7"/>
        <v>18000</v>
      </c>
      <c r="P14" s="10">
        <f t="shared" si="8"/>
        <v>377604</v>
      </c>
      <c r="Q14" s="10">
        <v>1000</v>
      </c>
      <c r="R14" s="10">
        <v>2000</v>
      </c>
      <c r="S14" s="10">
        <v>1500</v>
      </c>
    </row>
    <row r="15" spans="1:19" s="1" customFormat="1" ht="42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732500</v>
      </c>
      <c r="N15" s="25">
        <f t="shared" si="12"/>
        <v>90588000</v>
      </c>
      <c r="O15" s="25">
        <f t="shared" si="12"/>
        <v>2930000</v>
      </c>
      <c r="P15" s="25">
        <f t="shared" si="12"/>
        <v>115401212</v>
      </c>
      <c r="Q15" s="25">
        <f t="shared" si="12"/>
        <v>220000</v>
      </c>
      <c r="R15" s="25">
        <f t="shared" si="12"/>
        <v>368000</v>
      </c>
      <c r="S15" s="25">
        <f t="shared" si="12"/>
        <v>144500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5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294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2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1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51.75" customHeight="1" x14ac:dyDescent="0.25">
      <c r="A9" s="22">
        <f>IF(B9="","",SUBTOTAL(3,$B$9:B9))</f>
        <v>1</v>
      </c>
      <c r="B9" s="16" t="s">
        <v>150</v>
      </c>
      <c r="C9" s="9" t="s">
        <v>50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84</v>
      </c>
      <c r="L9" s="9" t="s">
        <v>3</v>
      </c>
      <c r="M9" s="10">
        <v>211000</v>
      </c>
      <c r="N9" s="10">
        <f t="shared" ref="N9:N11" si="0">K9*M9</f>
        <v>17724000</v>
      </c>
      <c r="O9" s="10">
        <f t="shared" ref="O9:O11" si="1">4*M9</f>
        <v>844000</v>
      </c>
      <c r="P9" s="10">
        <f t="shared" ref="P9:P11" si="2">(K9+4)*D9*M9</f>
        <v>22912912</v>
      </c>
      <c r="Q9" s="10">
        <f t="shared" ref="Q9:Q11" si="3">ROUND(M9*30%,-3)</f>
        <v>63000</v>
      </c>
      <c r="R9" s="10">
        <f t="shared" ref="R9:R11" si="4">ROUND(M9*50%,-3)</f>
        <v>106000</v>
      </c>
      <c r="S9" s="10">
        <f t="shared" ref="S9:S11" si="5">M9-Q9-R9</f>
        <v>42000</v>
      </c>
    </row>
    <row r="10" spans="1:19" s="12" customFormat="1" ht="51.75" customHeight="1" x14ac:dyDescent="0.25">
      <c r="A10" s="22">
        <f>IF(B10="","",SUBTOTAL(3,$B$9:B10))</f>
        <v>2</v>
      </c>
      <c r="B10" s="16" t="s">
        <v>166</v>
      </c>
      <c r="C10" s="9" t="s">
        <v>66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228</v>
      </c>
      <c r="L10" s="9" t="s">
        <v>1</v>
      </c>
      <c r="M10" s="10">
        <v>277000</v>
      </c>
      <c r="N10" s="10">
        <f t="shared" si="0"/>
        <v>63156000</v>
      </c>
      <c r="O10" s="10">
        <f t="shared" si="1"/>
        <v>1108000</v>
      </c>
      <c r="P10" s="10">
        <f t="shared" si="2"/>
        <v>79301776</v>
      </c>
      <c r="Q10" s="10">
        <f t="shared" si="3"/>
        <v>83000</v>
      </c>
      <c r="R10" s="10">
        <f t="shared" si="4"/>
        <v>139000</v>
      </c>
      <c r="S10" s="10">
        <f t="shared" si="5"/>
        <v>55000</v>
      </c>
    </row>
    <row r="11" spans="1:19" s="12" customFormat="1" ht="51.75" customHeight="1" x14ac:dyDescent="0.25">
      <c r="A11" s="22">
        <f>IF(B11="","",SUBTOTAL(3,$B$9:B11))</f>
        <v>3</v>
      </c>
      <c r="B11" s="16" t="s">
        <v>180</v>
      </c>
      <c r="C11" s="9" t="s">
        <v>78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52</v>
      </c>
      <c r="L11" s="9" t="s">
        <v>3</v>
      </c>
      <c r="M11" s="10">
        <v>7000</v>
      </c>
      <c r="N11" s="10">
        <f t="shared" si="0"/>
        <v>364000</v>
      </c>
      <c r="O11" s="10">
        <f t="shared" si="1"/>
        <v>28000</v>
      </c>
      <c r="P11" s="10">
        <f t="shared" si="2"/>
        <v>483728</v>
      </c>
      <c r="Q11" s="10">
        <f t="shared" si="3"/>
        <v>2000</v>
      </c>
      <c r="R11" s="10">
        <f t="shared" si="4"/>
        <v>4000</v>
      </c>
      <c r="S11" s="10">
        <f t="shared" si="5"/>
        <v>1000</v>
      </c>
    </row>
    <row r="12" spans="1:19" s="12" customFormat="1" ht="51.75" customHeight="1" x14ac:dyDescent="0.25">
      <c r="A12" s="22">
        <f>IF(B12="","",SUBTOTAL(3,$B$9:B12))</f>
        <v>4</v>
      </c>
      <c r="B12" s="16" t="s">
        <v>210</v>
      </c>
      <c r="C12" s="9" t="s">
        <v>108</v>
      </c>
      <c r="D12" s="9">
        <v>1.234</v>
      </c>
      <c r="E12" s="9">
        <v>4</v>
      </c>
      <c r="F12" s="15" t="s">
        <v>27</v>
      </c>
      <c r="G12" s="9">
        <v>65</v>
      </c>
      <c r="H12" s="9">
        <v>180</v>
      </c>
      <c r="I12" s="9" t="s">
        <v>44</v>
      </c>
      <c r="J12" s="9" t="s">
        <v>2</v>
      </c>
      <c r="K12" s="9">
        <v>72</v>
      </c>
      <c r="L12" s="9" t="s">
        <v>3</v>
      </c>
      <c r="M12" s="10">
        <v>148000</v>
      </c>
      <c r="N12" s="10">
        <f t="shared" ref="N12" si="6">K12*M12</f>
        <v>10656000</v>
      </c>
      <c r="O12" s="10">
        <f t="shared" ref="O12" si="7">4*M12</f>
        <v>592000</v>
      </c>
      <c r="P12" s="10">
        <f t="shared" ref="P12" si="8">(K12+4)*D12*M12</f>
        <v>13880031.999999998</v>
      </c>
      <c r="Q12" s="10">
        <f t="shared" ref="Q12" si="9">ROUND(M12*30%,-3)</f>
        <v>44000</v>
      </c>
      <c r="R12" s="10">
        <f t="shared" ref="R12" si="10">ROUND(M12*50%,-3)</f>
        <v>74000</v>
      </c>
      <c r="S12" s="10">
        <f t="shared" ref="S12" si="11">M12-Q12-R12</f>
        <v>30000</v>
      </c>
    </row>
    <row r="13" spans="1:19" s="12" customFormat="1" ht="51.75" customHeight="1" x14ac:dyDescent="0.25">
      <c r="A13" s="22">
        <f>IF(B13="","",SUBTOTAL(3,$B$9:B13))</f>
        <v>5</v>
      </c>
      <c r="B13" s="16" t="s">
        <v>254</v>
      </c>
      <c r="C13" s="9" t="s">
        <v>9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48</v>
      </c>
      <c r="L13" s="9" t="s">
        <v>3</v>
      </c>
      <c r="M13" s="10">
        <v>4000</v>
      </c>
      <c r="N13" s="10">
        <f t="shared" ref="N13" si="12">K13*M13</f>
        <v>192000</v>
      </c>
      <c r="O13" s="10">
        <f t="shared" ref="O13" si="13">4*M13</f>
        <v>16000</v>
      </c>
      <c r="P13" s="10">
        <f t="shared" ref="P13" si="14">(K13+4)*D13*M13</f>
        <v>256672.00000000003</v>
      </c>
      <c r="Q13" s="10">
        <f t="shared" ref="Q13" si="15">ROUND(M13*30%,-3)</f>
        <v>1000</v>
      </c>
      <c r="R13" s="10">
        <f t="shared" ref="R13" si="16">ROUND(M13*50%,-3)</f>
        <v>2000</v>
      </c>
      <c r="S13" s="10">
        <f t="shared" ref="S13" si="17">M13-Q13-R13</f>
        <v>1000</v>
      </c>
    </row>
    <row r="14" spans="1:19" s="1" customFormat="1" ht="51.7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R14" si="18">SUBTOTAL(9,M9:M13)</f>
        <v>647000</v>
      </c>
      <c r="N14" s="25">
        <f t="shared" si="18"/>
        <v>92092000</v>
      </c>
      <c r="O14" s="25">
        <f t="shared" si="18"/>
        <v>2588000</v>
      </c>
      <c r="P14" s="25">
        <f t="shared" si="18"/>
        <v>116835120</v>
      </c>
      <c r="Q14" s="25">
        <f t="shared" si="18"/>
        <v>193000</v>
      </c>
      <c r="R14" s="25">
        <f t="shared" si="18"/>
        <v>325000</v>
      </c>
      <c r="S14" s="25">
        <f>SUBTOTAL(9,S9:S13)</f>
        <v>129000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285156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42578125" style="2" customWidth="1"/>
    <col min="18" max="18" width="11" style="2" customWidth="1"/>
    <col min="19" max="19" width="11.5703125" style="2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293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21.7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21.7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54.75" customHeight="1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7.25" customHeight="1" x14ac:dyDescent="0.25">
      <c r="A9" s="22">
        <f>IF(B9="","",SUBTOTAL(3,$B$9:B9))</f>
        <v>1</v>
      </c>
      <c r="B9" s="16" t="s">
        <v>153</v>
      </c>
      <c r="C9" s="9" t="s">
        <v>53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136</v>
      </c>
      <c r="L9" s="9" t="s">
        <v>1</v>
      </c>
      <c r="M9" s="10">
        <v>220000</v>
      </c>
      <c r="N9" s="10">
        <f t="shared" ref="N9:N11" si="0">K9*M9</f>
        <v>29920000</v>
      </c>
      <c r="O9" s="10">
        <f t="shared" ref="O9:O11" si="1">4*M9</f>
        <v>880000</v>
      </c>
      <c r="P9" s="10">
        <f t="shared" ref="P9:P11" si="2">(K9+4)*D9*M9</f>
        <v>38007200</v>
      </c>
      <c r="Q9" s="10">
        <f t="shared" ref="Q9:Q11" si="3">ROUND(M9*30%,-3)</f>
        <v>66000</v>
      </c>
      <c r="R9" s="10">
        <f t="shared" ref="R9:R11" si="4">ROUND(M9*50%,-3)</f>
        <v>110000</v>
      </c>
      <c r="S9" s="10">
        <f t="shared" ref="S9:S11" si="5">M9-Q9-R9</f>
        <v>44000</v>
      </c>
    </row>
    <row r="10" spans="1:19" s="12" customFormat="1" ht="47.25" customHeight="1" x14ac:dyDescent="0.25">
      <c r="A10" s="22">
        <f>IF(B10="","",SUBTOTAL(3,$B$9:B10))</f>
        <v>2</v>
      </c>
      <c r="B10" s="16" t="s">
        <v>172</v>
      </c>
      <c r="C10" s="9" t="s">
        <v>70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148</v>
      </c>
      <c r="L10" s="9" t="s">
        <v>1</v>
      </c>
      <c r="M10" s="10">
        <v>270000</v>
      </c>
      <c r="N10" s="10">
        <f t="shared" si="0"/>
        <v>39960000</v>
      </c>
      <c r="O10" s="10">
        <f t="shared" si="1"/>
        <v>1080000</v>
      </c>
      <c r="P10" s="10">
        <f t="shared" si="2"/>
        <v>50643359.999999993</v>
      </c>
      <c r="Q10" s="10">
        <f t="shared" si="3"/>
        <v>81000</v>
      </c>
      <c r="R10" s="10">
        <f t="shared" si="4"/>
        <v>135000</v>
      </c>
      <c r="S10" s="10">
        <f t="shared" si="5"/>
        <v>54000</v>
      </c>
    </row>
    <row r="11" spans="1:19" s="12" customFormat="1" ht="47.25" customHeight="1" x14ac:dyDescent="0.25">
      <c r="A11" s="22">
        <f>IF(B11="","",SUBTOTAL(3,$B$9:B11))</f>
        <v>3</v>
      </c>
      <c r="B11" s="16" t="s">
        <v>177</v>
      </c>
      <c r="C11" s="9" t="s">
        <v>75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80</v>
      </c>
      <c r="L11" s="9" t="s">
        <v>3</v>
      </c>
      <c r="M11" s="10">
        <v>45000</v>
      </c>
      <c r="N11" s="10">
        <f t="shared" si="0"/>
        <v>3600000</v>
      </c>
      <c r="O11" s="10">
        <f t="shared" si="1"/>
        <v>180000</v>
      </c>
      <c r="P11" s="10">
        <f t="shared" si="2"/>
        <v>4664520</v>
      </c>
      <c r="Q11" s="10">
        <f t="shared" si="3"/>
        <v>14000</v>
      </c>
      <c r="R11" s="10">
        <f t="shared" si="4"/>
        <v>23000</v>
      </c>
      <c r="S11" s="10">
        <f t="shared" si="5"/>
        <v>8000</v>
      </c>
    </row>
    <row r="12" spans="1:19" s="12" customFormat="1" ht="47.25" customHeight="1" x14ac:dyDescent="0.25">
      <c r="A12" s="22">
        <f>IF(B12="","",SUBTOTAL(3,$B$9:B12))</f>
        <v>4</v>
      </c>
      <c r="B12" s="16" t="s">
        <v>206</v>
      </c>
      <c r="C12" s="9" t="s">
        <v>104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44</v>
      </c>
      <c r="J12" s="9" t="s">
        <v>2</v>
      </c>
      <c r="K12" s="9">
        <v>112</v>
      </c>
      <c r="L12" s="9" t="s">
        <v>1</v>
      </c>
      <c r="M12" s="10">
        <v>135000</v>
      </c>
      <c r="N12" s="10">
        <f t="shared" ref="N12" si="6">K12*M12</f>
        <v>15120000</v>
      </c>
      <c r="O12" s="10">
        <f t="shared" ref="O12" si="7">4*M12</f>
        <v>540000</v>
      </c>
      <c r="P12" s="10">
        <f t="shared" ref="P12" si="8">(K12+4)*D12*M12</f>
        <v>19324440</v>
      </c>
      <c r="Q12" s="10">
        <f t="shared" ref="Q12" si="9">ROUND(M12*30%,-3)</f>
        <v>41000</v>
      </c>
      <c r="R12" s="10">
        <f t="shared" ref="R12" si="10">ROUND(M12*50%,-3)</f>
        <v>68000</v>
      </c>
      <c r="S12" s="10">
        <f t="shared" ref="S12" si="11">M12-Q12-R12</f>
        <v>26000</v>
      </c>
    </row>
    <row r="13" spans="1:19" s="12" customFormat="1" ht="47.25" customHeight="1" x14ac:dyDescent="0.25">
      <c r="A13" s="22">
        <f>IF(B13="","",SUBTOTAL(3,$B$9:B13))</f>
        <v>5</v>
      </c>
      <c r="B13" s="16" t="s">
        <v>241</v>
      </c>
      <c r="C13" s="9" t="s">
        <v>139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68</v>
      </c>
      <c r="L13" s="9" t="s">
        <v>3</v>
      </c>
      <c r="M13" s="10">
        <v>6000</v>
      </c>
      <c r="N13" s="10">
        <f t="shared" ref="N13:N14" si="12">K13*M13</f>
        <v>408000</v>
      </c>
      <c r="O13" s="10">
        <f t="shared" ref="O13:O14" si="13">4*M13</f>
        <v>24000</v>
      </c>
      <c r="P13" s="10">
        <f t="shared" ref="P13:P14" si="14">(K13+4)*D13*M13</f>
        <v>533088</v>
      </c>
      <c r="Q13" s="10">
        <f t="shared" ref="Q13" si="15">ROUND(M13*30%,-3)</f>
        <v>2000</v>
      </c>
      <c r="R13" s="10">
        <f t="shared" ref="R13" si="16">ROUND(M13*50%,-3)</f>
        <v>3000</v>
      </c>
      <c r="S13" s="10">
        <f t="shared" ref="S13" si="17">M13-Q13-R13</f>
        <v>1000</v>
      </c>
    </row>
    <row r="14" spans="1:19" s="12" customFormat="1" ht="47.25" customHeight="1" x14ac:dyDescent="0.25">
      <c r="A14" s="22">
        <f>IF(B14="","",SUBTOTAL(3,$B$9:B14))</f>
        <v>6</v>
      </c>
      <c r="B14" s="16" t="s">
        <v>243</v>
      </c>
      <c r="C14" s="9" t="s">
        <v>141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116</v>
      </c>
      <c r="L14" s="9" t="s">
        <v>1</v>
      </c>
      <c r="M14" s="10">
        <v>2000</v>
      </c>
      <c r="N14" s="10">
        <f t="shared" si="12"/>
        <v>232000</v>
      </c>
      <c r="O14" s="10">
        <f t="shared" si="13"/>
        <v>8000</v>
      </c>
      <c r="P14" s="10">
        <f t="shared" si="14"/>
        <v>296159.99999999994</v>
      </c>
      <c r="Q14" s="10">
        <v>1000</v>
      </c>
      <c r="R14" s="10">
        <v>1000</v>
      </c>
      <c r="S14" s="10"/>
    </row>
    <row r="15" spans="1:19" s="1" customFormat="1" ht="47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8">SUBTOTAL(9,M9:M14)</f>
        <v>678000</v>
      </c>
      <c r="N15" s="25">
        <f t="shared" si="18"/>
        <v>89240000</v>
      </c>
      <c r="O15" s="25">
        <f t="shared" si="18"/>
        <v>2712000</v>
      </c>
      <c r="P15" s="25">
        <f t="shared" si="18"/>
        <v>113468768</v>
      </c>
      <c r="Q15" s="25">
        <f t="shared" si="18"/>
        <v>205000</v>
      </c>
      <c r="R15" s="25">
        <f t="shared" si="18"/>
        <v>340000</v>
      </c>
      <c r="S15" s="25">
        <f t="shared" si="18"/>
        <v>133000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" top="0.25" bottom="0" header="0.25" footer="0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6"/>
  <sheetViews>
    <sheetView tabSelected="1"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1406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2.71093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292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6.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6.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2" customHeight="1" x14ac:dyDescent="0.25">
      <c r="A9" s="22">
        <f>IF(B9="","",SUBTOTAL(3,$B$9:B9))</f>
        <v>1</v>
      </c>
      <c r="B9" s="16" t="s">
        <v>165</v>
      </c>
      <c r="C9" s="9" t="s">
        <v>65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92</v>
      </c>
      <c r="L9" s="9" t="s">
        <v>1</v>
      </c>
      <c r="M9" s="10">
        <v>316000</v>
      </c>
      <c r="N9" s="10">
        <f t="shared" ref="N9:N11" si="0">K9*M9</f>
        <v>29072000</v>
      </c>
      <c r="O9" s="10">
        <f t="shared" ref="O9:O11" si="1">4*M9</f>
        <v>1264000</v>
      </c>
      <c r="P9" s="10">
        <f t="shared" ref="P9:P11" si="2">(K9+4)*D9*M9</f>
        <v>37434624</v>
      </c>
      <c r="Q9" s="10">
        <f t="shared" ref="Q9:Q11" si="3">ROUND(M9*30%,-3)</f>
        <v>95000</v>
      </c>
      <c r="R9" s="10">
        <f t="shared" ref="R9:R11" si="4">ROUND(M9*50%,-3)</f>
        <v>158000</v>
      </c>
      <c r="S9" s="10">
        <f t="shared" ref="S9:S11" si="5">M9-Q9-R9</f>
        <v>63000</v>
      </c>
    </row>
    <row r="10" spans="1:19" s="12" customFormat="1" ht="42" customHeight="1" x14ac:dyDescent="0.25">
      <c r="A10" s="22">
        <f>IF(B10="","",SUBTOTAL(3,$B$9:B10))</f>
        <v>2</v>
      </c>
      <c r="B10" s="16" t="s">
        <v>172</v>
      </c>
      <c r="C10" s="9" t="s">
        <v>70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148</v>
      </c>
      <c r="L10" s="9" t="s">
        <v>1</v>
      </c>
      <c r="M10" s="10">
        <v>271000</v>
      </c>
      <c r="N10" s="10">
        <f t="shared" si="0"/>
        <v>40108000</v>
      </c>
      <c r="O10" s="10">
        <f t="shared" si="1"/>
        <v>1084000</v>
      </c>
      <c r="P10" s="10">
        <f t="shared" si="2"/>
        <v>50830927.999999993</v>
      </c>
      <c r="Q10" s="10">
        <f t="shared" si="3"/>
        <v>81000</v>
      </c>
      <c r="R10" s="10">
        <f t="shared" si="4"/>
        <v>136000</v>
      </c>
      <c r="S10" s="10">
        <f t="shared" si="5"/>
        <v>54000</v>
      </c>
    </row>
    <row r="11" spans="1:19" s="12" customFormat="1" ht="42" customHeight="1" x14ac:dyDescent="0.25">
      <c r="A11" s="22">
        <f>IF(B11="","",SUBTOTAL(3,$B$9:B11))</f>
        <v>3</v>
      </c>
      <c r="B11" s="16" t="s">
        <v>175</v>
      </c>
      <c r="C11" s="9" t="s">
        <v>73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68</v>
      </c>
      <c r="L11" s="9" t="s">
        <v>3</v>
      </c>
      <c r="M11" s="10">
        <v>257000</v>
      </c>
      <c r="N11" s="10">
        <f t="shared" si="0"/>
        <v>17476000</v>
      </c>
      <c r="O11" s="10">
        <f t="shared" si="1"/>
        <v>1028000</v>
      </c>
      <c r="P11" s="10">
        <f t="shared" si="2"/>
        <v>22833936</v>
      </c>
      <c r="Q11" s="10">
        <f t="shared" si="3"/>
        <v>77000</v>
      </c>
      <c r="R11" s="10">
        <f t="shared" si="4"/>
        <v>129000</v>
      </c>
      <c r="S11" s="10">
        <f t="shared" si="5"/>
        <v>51000</v>
      </c>
    </row>
    <row r="12" spans="1:19" s="12" customFormat="1" ht="42" customHeight="1" x14ac:dyDescent="0.25">
      <c r="A12" s="22">
        <f>IF(B12="","",SUBTOTAL(3,$B$9:B12))</f>
        <v>4</v>
      </c>
      <c r="B12" s="16" t="s">
        <v>242</v>
      </c>
      <c r="C12" s="9" t="s">
        <v>140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116</v>
      </c>
      <c r="L12" s="9" t="s">
        <v>1</v>
      </c>
      <c r="M12" s="10">
        <v>2000</v>
      </c>
      <c r="N12" s="10">
        <f t="shared" ref="N12:N14" si="6">K12*M12</f>
        <v>232000</v>
      </c>
      <c r="O12" s="10">
        <f t="shared" ref="O12:O14" si="7">4*M12</f>
        <v>8000</v>
      </c>
      <c r="P12" s="10">
        <f t="shared" ref="P12:P14" si="8">(K12+4)*D12*M12</f>
        <v>296159.99999999994</v>
      </c>
      <c r="Q12" s="10">
        <f t="shared" ref="Q12:Q13" si="9">ROUND(M12*30%,-3)</f>
        <v>1000</v>
      </c>
      <c r="R12" s="10">
        <f t="shared" ref="R12:R13" si="10">ROUND(M12*50%,-3)</f>
        <v>1000</v>
      </c>
      <c r="S12" s="10"/>
    </row>
    <row r="13" spans="1:19" s="12" customFormat="1" ht="42" customHeight="1" x14ac:dyDescent="0.25">
      <c r="A13" s="22">
        <f>IF(B13="","",SUBTOTAL(3,$B$9:B13))</f>
        <v>5</v>
      </c>
      <c r="B13" s="16" t="s">
        <v>260</v>
      </c>
      <c r="C13" s="9" t="s">
        <v>15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96</v>
      </c>
      <c r="L13" s="9" t="s">
        <v>1</v>
      </c>
      <c r="M13" s="10">
        <v>4500</v>
      </c>
      <c r="N13" s="10">
        <f t="shared" si="6"/>
        <v>432000</v>
      </c>
      <c r="O13" s="10">
        <f t="shared" si="7"/>
        <v>18000</v>
      </c>
      <c r="P13" s="10">
        <f t="shared" si="8"/>
        <v>555300</v>
      </c>
      <c r="Q13" s="10">
        <f t="shared" si="9"/>
        <v>1000</v>
      </c>
      <c r="R13" s="10">
        <f t="shared" si="10"/>
        <v>2000</v>
      </c>
      <c r="S13" s="10">
        <f t="shared" ref="S13" si="11">M13-Q13-R13</f>
        <v>1500</v>
      </c>
    </row>
    <row r="14" spans="1:19" s="12" customFormat="1" ht="42" customHeight="1" x14ac:dyDescent="0.25">
      <c r="A14" s="22">
        <f>IF(B14="","",SUBTOTAL(3,$B$9:B14))</f>
        <v>6</v>
      </c>
      <c r="B14" s="16" t="s">
        <v>262</v>
      </c>
      <c r="C14" s="9" t="s">
        <v>17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76</v>
      </c>
      <c r="L14" s="9" t="s">
        <v>3</v>
      </c>
      <c r="M14" s="10">
        <v>3200</v>
      </c>
      <c r="N14" s="10">
        <f t="shared" si="6"/>
        <v>243200</v>
      </c>
      <c r="O14" s="10">
        <f t="shared" si="7"/>
        <v>12800</v>
      </c>
      <c r="P14" s="10">
        <f t="shared" si="8"/>
        <v>315904</v>
      </c>
      <c r="Q14" s="10">
        <v>1000</v>
      </c>
      <c r="R14" s="10">
        <v>2000</v>
      </c>
      <c r="S14" s="10">
        <v>200</v>
      </c>
    </row>
    <row r="15" spans="1:19" s="1" customFormat="1" ht="42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2">SUBTOTAL(9,M9:M14)</f>
        <v>853700</v>
      </c>
      <c r="N15" s="25">
        <f t="shared" si="12"/>
        <v>87563200</v>
      </c>
      <c r="O15" s="25">
        <f t="shared" si="12"/>
        <v>3414800</v>
      </c>
      <c r="P15" s="25">
        <f t="shared" si="12"/>
        <v>112266852</v>
      </c>
      <c r="Q15" s="25">
        <f t="shared" si="12"/>
        <v>256000</v>
      </c>
      <c r="R15" s="25">
        <f t="shared" si="12"/>
        <v>428000</v>
      </c>
      <c r="S15" s="25">
        <f t="shared" si="12"/>
        <v>169700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" top="0.25" bottom="0" header="0.25" footer="0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5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1406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85546875" style="2" customWidth="1"/>
    <col min="18" max="19" width="10.140625" style="2" bestFit="1" customWidth="1"/>
    <col min="20" max="16384" width="9.140625" style="3"/>
  </cols>
  <sheetData>
    <row r="1" spans="1:19" s="26" customFormat="1" ht="22.5" customHeight="1" x14ac:dyDescent="0.3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6" customFormat="1" ht="17.25" customHeight="1" x14ac:dyDescent="0.3">
      <c r="A2" s="36"/>
      <c r="B2" s="36"/>
      <c r="C2" s="34" t="s">
        <v>291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6" customFormat="1" ht="17.25" customHeight="1" x14ac:dyDescent="0.3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6" customFormat="1" ht="17.25" customHeight="1" x14ac:dyDescent="0.3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7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7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38.25" customHeight="1" x14ac:dyDescent="0.25">
      <c r="A9" s="22">
        <f>IF(B9="","",SUBTOTAL(3,$B$9:B9))</f>
        <v>1</v>
      </c>
      <c r="B9" s="16" t="s">
        <v>159</v>
      </c>
      <c r="C9" s="9" t="s">
        <v>59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76</v>
      </c>
      <c r="L9" s="9" t="s">
        <v>3</v>
      </c>
      <c r="M9" s="10">
        <v>358000</v>
      </c>
      <c r="N9" s="10">
        <f t="shared" ref="N9:N11" si="0">K9*M9</f>
        <v>27208000</v>
      </c>
      <c r="O9" s="10">
        <f t="shared" ref="O9:O11" si="1">4*M9</f>
        <v>1432000</v>
      </c>
      <c r="P9" s="10">
        <f t="shared" ref="P9:P11" si="2">(K9+4)*D9*M9</f>
        <v>35341760</v>
      </c>
      <c r="Q9" s="10">
        <f t="shared" ref="Q9:Q11" si="3">ROUND(M9*30%,-3)</f>
        <v>107000</v>
      </c>
      <c r="R9" s="10">
        <f t="shared" ref="R9:R11" si="4">ROUND(M9*50%,-3)</f>
        <v>179000</v>
      </c>
      <c r="S9" s="10">
        <f t="shared" ref="S9:S11" si="5">M9-Q9-R9</f>
        <v>72000</v>
      </c>
    </row>
    <row r="10" spans="1:19" s="12" customFormat="1" ht="38.25" customHeight="1" x14ac:dyDescent="0.25">
      <c r="A10" s="22">
        <f>IF(B10="","",SUBTOTAL(3,$B$9:B10))</f>
        <v>2</v>
      </c>
      <c r="B10" s="16" t="s">
        <v>169</v>
      </c>
      <c r="C10" s="9" t="s">
        <v>25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132</v>
      </c>
      <c r="L10" s="9" t="s">
        <v>1</v>
      </c>
      <c r="M10" s="10">
        <v>287000</v>
      </c>
      <c r="N10" s="10">
        <f t="shared" si="0"/>
        <v>37884000</v>
      </c>
      <c r="O10" s="10">
        <f t="shared" si="1"/>
        <v>1148000</v>
      </c>
      <c r="P10" s="10">
        <f t="shared" si="2"/>
        <v>48165488</v>
      </c>
      <c r="Q10" s="10">
        <f t="shared" si="3"/>
        <v>86000</v>
      </c>
      <c r="R10" s="10">
        <f t="shared" si="4"/>
        <v>144000</v>
      </c>
      <c r="S10" s="10">
        <f t="shared" si="5"/>
        <v>57000</v>
      </c>
    </row>
    <row r="11" spans="1:19" s="12" customFormat="1" ht="38.25" customHeight="1" x14ac:dyDescent="0.25">
      <c r="A11" s="22">
        <f>IF(B11="","",SUBTOTAL(3,$B$9:B11))</f>
        <v>3</v>
      </c>
      <c r="B11" s="16" t="s">
        <v>173</v>
      </c>
      <c r="C11" s="9" t="s">
        <v>71</v>
      </c>
      <c r="D11" s="9">
        <v>1.234</v>
      </c>
      <c r="E11" s="9">
        <v>4</v>
      </c>
      <c r="F11" s="9" t="s">
        <v>26</v>
      </c>
      <c r="G11" s="9">
        <v>65</v>
      </c>
      <c r="H11" s="9">
        <v>180</v>
      </c>
      <c r="I11" s="9" t="s">
        <v>44</v>
      </c>
      <c r="J11" s="9" t="s">
        <v>2</v>
      </c>
      <c r="K11" s="9">
        <v>96</v>
      </c>
      <c r="L11" s="9" t="s">
        <v>1</v>
      </c>
      <c r="M11" s="10">
        <v>236000</v>
      </c>
      <c r="N11" s="10">
        <f t="shared" si="0"/>
        <v>22656000</v>
      </c>
      <c r="O11" s="10">
        <f t="shared" si="1"/>
        <v>944000</v>
      </c>
      <c r="P11" s="10">
        <f t="shared" si="2"/>
        <v>29122400</v>
      </c>
      <c r="Q11" s="10">
        <f t="shared" si="3"/>
        <v>71000</v>
      </c>
      <c r="R11" s="10">
        <f t="shared" si="4"/>
        <v>118000</v>
      </c>
      <c r="S11" s="10">
        <f t="shared" si="5"/>
        <v>47000</v>
      </c>
    </row>
    <row r="12" spans="1:19" s="12" customFormat="1" ht="38.25" customHeight="1" x14ac:dyDescent="0.25">
      <c r="A12" s="22">
        <f>IF(B12="","",SUBTOTAL(3,$B$9:B12))</f>
        <v>4</v>
      </c>
      <c r="B12" s="16" t="s">
        <v>237</v>
      </c>
      <c r="C12" s="9" t="s">
        <v>135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60</v>
      </c>
      <c r="L12" s="9" t="s">
        <v>3</v>
      </c>
      <c r="M12" s="10">
        <v>19000</v>
      </c>
      <c r="N12" s="10">
        <f t="shared" ref="N12:N13" si="6">K12*M12</f>
        <v>1140000</v>
      </c>
      <c r="O12" s="10">
        <f t="shared" ref="O12:O13" si="7">4*M12</f>
        <v>76000</v>
      </c>
      <c r="P12" s="10">
        <f t="shared" ref="P12:P13" si="8">(K12+4)*D12*M12</f>
        <v>1500544</v>
      </c>
      <c r="Q12" s="10">
        <f t="shared" ref="Q12" si="9">ROUND(M12*30%,-3)</f>
        <v>6000</v>
      </c>
      <c r="R12" s="10">
        <f t="shared" ref="R12:R13" si="10">ROUND(M12*50%,-3)</f>
        <v>10000</v>
      </c>
      <c r="S12" s="10">
        <f t="shared" ref="S12:S13" si="11">M12-Q12-R12</f>
        <v>3000</v>
      </c>
    </row>
    <row r="13" spans="1:19" s="12" customFormat="1" ht="38.25" customHeight="1" x14ac:dyDescent="0.25">
      <c r="A13" s="22">
        <f>IF(B13="","",SUBTOTAL(3,$B$9:B13))</f>
        <v>5</v>
      </c>
      <c r="B13" s="16" t="s">
        <v>240</v>
      </c>
      <c r="C13" s="9" t="s">
        <v>138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72</v>
      </c>
      <c r="L13" s="9" t="s">
        <v>3</v>
      </c>
      <c r="M13" s="10">
        <v>1300</v>
      </c>
      <c r="N13" s="10">
        <f t="shared" si="6"/>
        <v>93600</v>
      </c>
      <c r="O13" s="10">
        <f t="shared" si="7"/>
        <v>5200</v>
      </c>
      <c r="P13" s="10">
        <f t="shared" si="8"/>
        <v>121919.19999999998</v>
      </c>
      <c r="Q13" s="10"/>
      <c r="R13" s="10">
        <f t="shared" si="10"/>
        <v>1000</v>
      </c>
      <c r="S13" s="10">
        <f t="shared" si="11"/>
        <v>300</v>
      </c>
    </row>
    <row r="14" spans="1:19" s="1" customFormat="1" ht="38.25" customHeight="1" x14ac:dyDescent="0.2">
      <c r="A14" s="23"/>
      <c r="B14" s="24" t="s">
        <v>46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5">
        <f t="shared" ref="M14:R14" si="12">SUBTOTAL(9,M9:M13)</f>
        <v>901300</v>
      </c>
      <c r="N14" s="25">
        <f t="shared" si="12"/>
        <v>88981600</v>
      </c>
      <c r="O14" s="25">
        <f t="shared" si="12"/>
        <v>3605200</v>
      </c>
      <c r="P14" s="25">
        <f t="shared" si="12"/>
        <v>114252111.2</v>
      </c>
      <c r="Q14" s="25">
        <f t="shared" si="12"/>
        <v>270000</v>
      </c>
      <c r="R14" s="25">
        <f t="shared" si="12"/>
        <v>452000</v>
      </c>
      <c r="S14" s="25">
        <f>SUBTOTAL(9,S9:S13)</f>
        <v>179300</v>
      </c>
    </row>
    <row r="15" spans="1:19" x14ac:dyDescent="0.25">
      <c r="M15" s="14"/>
      <c r="N15" s="14"/>
      <c r="O15" s="14"/>
      <c r="P15" s="14"/>
      <c r="Q15" s="14"/>
      <c r="R15" s="14"/>
      <c r="S15" s="14"/>
    </row>
  </sheetData>
  <mergeCells count="15">
    <mergeCell ref="L6:L8"/>
    <mergeCell ref="M6:M8"/>
    <mergeCell ref="A1:B4"/>
    <mergeCell ref="N6:O7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</mergeCells>
  <printOptions horizontalCentered="1"/>
  <pageMargins left="0.5" right="0.25" top="0.25" bottom="0" header="0.28000000000000003" footer="0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6"/>
  <sheetViews>
    <sheetView workbookViewId="0">
      <selection activeCell="C3" sqref="C3"/>
    </sheetView>
  </sheetViews>
  <sheetFormatPr defaultColWidth="9.140625" defaultRowHeight="15" x14ac:dyDescent="0.25"/>
  <cols>
    <col min="1" max="1" width="5.140625" style="13" customWidth="1"/>
    <col min="2" max="2" width="36.85546875" style="17" customWidth="1"/>
    <col min="3" max="3" width="12.42578125" style="13" bestFit="1" customWidth="1"/>
    <col min="4" max="4" width="9.85546875" style="13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0.5703125" style="2" customWidth="1"/>
    <col min="14" max="14" width="12.140625" style="2" customWidth="1"/>
    <col min="15" max="15" width="10.140625" style="2" bestFit="1" customWidth="1"/>
    <col min="16" max="16" width="13.140625" style="2" hidden="1" customWidth="1"/>
    <col min="17" max="17" width="11.7109375" style="2" customWidth="1"/>
    <col min="18" max="19" width="10.140625" style="2" bestFit="1" customWidth="1"/>
    <col min="20" max="16384" width="9.140625" style="3"/>
  </cols>
  <sheetData>
    <row r="1" spans="1:19" s="29" customFormat="1" ht="24.75" customHeight="1" x14ac:dyDescent="0.25">
      <c r="A1" s="36" t="s">
        <v>303</v>
      </c>
      <c r="B1" s="36"/>
      <c r="C1" s="34" t="s">
        <v>270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9" customFormat="1" ht="24.75" customHeight="1" x14ac:dyDescent="0.25">
      <c r="A2" s="36"/>
      <c r="B2" s="36"/>
      <c r="C2" s="34" t="s">
        <v>290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29" customFormat="1" ht="24.75" customHeight="1" x14ac:dyDescent="0.25">
      <c r="A3" s="36"/>
      <c r="B3" s="36"/>
      <c r="C3" s="34" t="s">
        <v>271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29" customFormat="1" ht="24.75" customHeight="1" x14ac:dyDescent="0.25">
      <c r="A4" s="36"/>
      <c r="B4" s="36"/>
      <c r="C4" s="34" t="s">
        <v>269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7" customFormat="1" ht="17.25" customHeight="1" x14ac:dyDescent="0.25">
      <c r="A6" s="32" t="s">
        <v>0</v>
      </c>
      <c r="B6" s="33" t="s">
        <v>28</v>
      </c>
      <c r="C6" s="32" t="s">
        <v>29</v>
      </c>
      <c r="D6" s="8" t="s">
        <v>30</v>
      </c>
      <c r="E6" s="32" t="s">
        <v>31</v>
      </c>
      <c r="F6" s="32"/>
      <c r="G6" s="32" t="s">
        <v>32</v>
      </c>
      <c r="H6" s="32"/>
      <c r="I6" s="32"/>
      <c r="J6" s="33" t="s">
        <v>33</v>
      </c>
      <c r="K6" s="33" t="s">
        <v>34</v>
      </c>
      <c r="L6" s="33" t="s">
        <v>35</v>
      </c>
      <c r="M6" s="31" t="s">
        <v>36</v>
      </c>
      <c r="N6" s="31" t="s">
        <v>37</v>
      </c>
      <c r="O6" s="31"/>
      <c r="P6" s="31" t="s">
        <v>38</v>
      </c>
      <c r="Q6" s="31" t="s">
        <v>39</v>
      </c>
      <c r="R6" s="31"/>
      <c r="S6" s="31"/>
    </row>
    <row r="7" spans="1:19" s="7" customFormat="1" ht="17.25" customHeight="1" x14ac:dyDescent="0.25">
      <c r="A7" s="32"/>
      <c r="B7" s="33"/>
      <c r="C7" s="32"/>
      <c r="D7" s="8"/>
      <c r="E7" s="32"/>
      <c r="F7" s="32"/>
      <c r="G7" s="32" t="s">
        <v>40</v>
      </c>
      <c r="H7" s="32"/>
      <c r="I7" s="33" t="s">
        <v>41</v>
      </c>
      <c r="J7" s="32"/>
      <c r="K7" s="32"/>
      <c r="L7" s="32"/>
      <c r="M7" s="31"/>
      <c r="N7" s="31"/>
      <c r="O7" s="31"/>
      <c r="P7" s="31"/>
      <c r="Q7" s="31"/>
      <c r="R7" s="31"/>
      <c r="S7" s="31"/>
    </row>
    <row r="8" spans="1:19" s="7" customFormat="1" ht="31.5" x14ac:dyDescent="0.25">
      <c r="A8" s="32"/>
      <c r="B8" s="33"/>
      <c r="C8" s="32"/>
      <c r="D8" s="8"/>
      <c r="E8" s="19" t="s">
        <v>42</v>
      </c>
      <c r="F8" s="19" t="s">
        <v>43</v>
      </c>
      <c r="G8" s="19" t="s">
        <v>42</v>
      </c>
      <c r="H8" s="19" t="s">
        <v>43</v>
      </c>
      <c r="I8" s="32"/>
      <c r="J8" s="32"/>
      <c r="K8" s="32"/>
      <c r="L8" s="32"/>
      <c r="M8" s="31"/>
      <c r="N8" s="19" t="s">
        <v>42</v>
      </c>
      <c r="O8" s="19" t="s">
        <v>43</v>
      </c>
      <c r="P8" s="31"/>
      <c r="Q8" s="20" t="s">
        <v>299</v>
      </c>
      <c r="R8" s="21" t="s">
        <v>300</v>
      </c>
      <c r="S8" s="21" t="s">
        <v>301</v>
      </c>
    </row>
    <row r="9" spans="1:19" s="12" customFormat="1" ht="41.25" customHeight="1" x14ac:dyDescent="0.25">
      <c r="A9" s="22">
        <f>IF(B9="","",SUBTOTAL(3,$B$9:B9))</f>
        <v>1</v>
      </c>
      <c r="B9" s="16" t="s">
        <v>158</v>
      </c>
      <c r="C9" s="9" t="s">
        <v>58</v>
      </c>
      <c r="D9" s="9">
        <v>1.234</v>
      </c>
      <c r="E9" s="9">
        <v>4</v>
      </c>
      <c r="F9" s="9" t="s">
        <v>26</v>
      </c>
      <c r="G9" s="9">
        <v>65</v>
      </c>
      <c r="H9" s="9">
        <v>180</v>
      </c>
      <c r="I9" s="9" t="s">
        <v>44</v>
      </c>
      <c r="J9" s="9" t="s">
        <v>2</v>
      </c>
      <c r="K9" s="9">
        <v>100</v>
      </c>
      <c r="L9" s="9" t="s">
        <v>1</v>
      </c>
      <c r="M9" s="10">
        <v>251000</v>
      </c>
      <c r="N9" s="10">
        <f t="shared" ref="N9:N10" si="0">K9*M9</f>
        <v>25100000</v>
      </c>
      <c r="O9" s="10">
        <f t="shared" ref="O9:O10" si="1">4*M9</f>
        <v>1004000</v>
      </c>
      <c r="P9" s="10">
        <f t="shared" ref="P9:P10" si="2">(K9+4)*D9*M9</f>
        <v>32212336.000000004</v>
      </c>
      <c r="Q9" s="10">
        <f t="shared" ref="Q9:Q10" si="3">ROUND(M9*30%,-3)</f>
        <v>75000</v>
      </c>
      <c r="R9" s="10">
        <f t="shared" ref="R9:R10" si="4">ROUND(M9*50%,-3)</f>
        <v>126000</v>
      </c>
      <c r="S9" s="10">
        <f t="shared" ref="S9:S10" si="5">M9-Q9-R9</f>
        <v>50000</v>
      </c>
    </row>
    <row r="10" spans="1:19" s="12" customFormat="1" ht="41.25" customHeight="1" x14ac:dyDescent="0.25">
      <c r="A10" s="22">
        <f>IF(B10="","",SUBTOTAL(3,$B$9:B10))</f>
        <v>2</v>
      </c>
      <c r="B10" s="16" t="s">
        <v>173</v>
      </c>
      <c r="C10" s="9" t="s">
        <v>71</v>
      </c>
      <c r="D10" s="9">
        <v>1.234</v>
      </c>
      <c r="E10" s="9">
        <v>4</v>
      </c>
      <c r="F10" s="9" t="s">
        <v>26</v>
      </c>
      <c r="G10" s="9">
        <v>65</v>
      </c>
      <c r="H10" s="9">
        <v>180</v>
      </c>
      <c r="I10" s="9" t="s">
        <v>44</v>
      </c>
      <c r="J10" s="9" t="s">
        <v>2</v>
      </c>
      <c r="K10" s="9">
        <v>96</v>
      </c>
      <c r="L10" s="9" t="s">
        <v>1</v>
      </c>
      <c r="M10" s="10">
        <v>236000</v>
      </c>
      <c r="N10" s="10">
        <f t="shared" si="0"/>
        <v>22656000</v>
      </c>
      <c r="O10" s="10">
        <f t="shared" si="1"/>
        <v>944000</v>
      </c>
      <c r="P10" s="10">
        <f t="shared" si="2"/>
        <v>29122400</v>
      </c>
      <c r="Q10" s="10">
        <f t="shared" si="3"/>
        <v>71000</v>
      </c>
      <c r="R10" s="10">
        <f t="shared" si="4"/>
        <v>118000</v>
      </c>
      <c r="S10" s="10">
        <f t="shared" si="5"/>
        <v>47000</v>
      </c>
    </row>
    <row r="11" spans="1:19" s="12" customFormat="1" ht="41.25" customHeight="1" x14ac:dyDescent="0.25">
      <c r="A11" s="22">
        <f>IF(B11="","",SUBTOTAL(3,$B$9:B11))</f>
        <v>3</v>
      </c>
      <c r="B11" s="16" t="s">
        <v>210</v>
      </c>
      <c r="C11" s="9" t="s">
        <v>108</v>
      </c>
      <c r="D11" s="9">
        <v>1.234</v>
      </c>
      <c r="E11" s="9">
        <v>4</v>
      </c>
      <c r="F11" s="15" t="s">
        <v>27</v>
      </c>
      <c r="G11" s="9">
        <v>65</v>
      </c>
      <c r="H11" s="9">
        <v>180</v>
      </c>
      <c r="I11" s="9" t="s">
        <v>44</v>
      </c>
      <c r="J11" s="9" t="s">
        <v>2</v>
      </c>
      <c r="K11" s="9">
        <v>72</v>
      </c>
      <c r="L11" s="9" t="s">
        <v>3</v>
      </c>
      <c r="M11" s="10">
        <v>155000</v>
      </c>
      <c r="N11" s="10">
        <f t="shared" ref="N11:N13" si="6">K11*M11</f>
        <v>11160000</v>
      </c>
      <c r="O11" s="10">
        <f t="shared" ref="O11:O13" si="7">4*M11</f>
        <v>620000</v>
      </c>
      <c r="P11" s="10">
        <f t="shared" ref="P11:P13" si="8">(K11+4)*D11*M11</f>
        <v>14536519.999999998</v>
      </c>
      <c r="Q11" s="10">
        <f t="shared" ref="Q11:Q13" si="9">ROUND(M11*30%,-3)</f>
        <v>47000</v>
      </c>
      <c r="R11" s="10">
        <f t="shared" ref="R11:R13" si="10">ROUND(M11*50%,-3)</f>
        <v>78000</v>
      </c>
      <c r="S11" s="10">
        <f t="shared" ref="S11:S13" si="11">M11-Q11-R11</f>
        <v>30000</v>
      </c>
    </row>
    <row r="12" spans="1:19" s="12" customFormat="1" ht="41.25" customHeight="1" x14ac:dyDescent="0.25">
      <c r="A12" s="22">
        <f>IF(B12="","",SUBTOTAL(3,$B$9:B12))</f>
        <v>4</v>
      </c>
      <c r="B12" s="16" t="s">
        <v>212</v>
      </c>
      <c r="C12" s="9" t="s">
        <v>110</v>
      </c>
      <c r="D12" s="9">
        <v>1.234</v>
      </c>
      <c r="E12" s="9">
        <v>4</v>
      </c>
      <c r="F12" s="9" t="s">
        <v>26</v>
      </c>
      <c r="G12" s="9">
        <v>65</v>
      </c>
      <c r="H12" s="9">
        <v>180</v>
      </c>
      <c r="I12" s="9" t="s">
        <v>45</v>
      </c>
      <c r="J12" s="9" t="s">
        <v>2</v>
      </c>
      <c r="K12" s="9">
        <v>140</v>
      </c>
      <c r="L12" s="9" t="s">
        <v>1</v>
      </c>
      <c r="M12" s="10">
        <v>202000</v>
      </c>
      <c r="N12" s="10">
        <f t="shared" si="6"/>
        <v>28280000</v>
      </c>
      <c r="O12" s="10">
        <f t="shared" si="7"/>
        <v>808000</v>
      </c>
      <c r="P12" s="10">
        <f t="shared" si="8"/>
        <v>35894592</v>
      </c>
      <c r="Q12" s="10">
        <f t="shared" si="9"/>
        <v>61000</v>
      </c>
      <c r="R12" s="10">
        <f t="shared" si="10"/>
        <v>101000</v>
      </c>
      <c r="S12" s="10">
        <f t="shared" si="11"/>
        <v>40000</v>
      </c>
    </row>
    <row r="13" spans="1:19" s="12" customFormat="1" ht="41.25" customHeight="1" x14ac:dyDescent="0.25">
      <c r="A13" s="22">
        <f>IF(B13="","",SUBTOTAL(3,$B$9:B13))</f>
        <v>5</v>
      </c>
      <c r="B13" s="16" t="s">
        <v>236</v>
      </c>
      <c r="C13" s="9" t="s">
        <v>134</v>
      </c>
      <c r="D13" s="9">
        <v>1.234</v>
      </c>
      <c r="E13" s="9">
        <v>4</v>
      </c>
      <c r="F13" s="9" t="s">
        <v>26</v>
      </c>
      <c r="G13" s="9">
        <v>65</v>
      </c>
      <c r="H13" s="9">
        <v>180</v>
      </c>
      <c r="I13" s="9" t="s">
        <v>45</v>
      </c>
      <c r="J13" s="9" t="s">
        <v>2</v>
      </c>
      <c r="K13" s="9">
        <v>32</v>
      </c>
      <c r="L13" s="9" t="s">
        <v>3</v>
      </c>
      <c r="M13" s="10">
        <v>8100</v>
      </c>
      <c r="N13" s="10">
        <f t="shared" si="6"/>
        <v>259200</v>
      </c>
      <c r="O13" s="10">
        <f t="shared" si="7"/>
        <v>32400</v>
      </c>
      <c r="P13" s="10">
        <f t="shared" si="8"/>
        <v>359834.4</v>
      </c>
      <c r="Q13" s="10">
        <f t="shared" si="9"/>
        <v>2000</v>
      </c>
      <c r="R13" s="10">
        <f t="shared" si="10"/>
        <v>4000</v>
      </c>
      <c r="S13" s="10">
        <f t="shared" si="11"/>
        <v>2100</v>
      </c>
    </row>
    <row r="14" spans="1:19" s="12" customFormat="1" ht="41.25" customHeight="1" x14ac:dyDescent="0.25">
      <c r="A14" s="22">
        <f>IF(B14="","",SUBTOTAL(3,$B$9:B14))</f>
        <v>6</v>
      </c>
      <c r="B14" s="16" t="s">
        <v>238</v>
      </c>
      <c r="C14" s="9" t="s">
        <v>136</v>
      </c>
      <c r="D14" s="9">
        <v>1.234</v>
      </c>
      <c r="E14" s="9">
        <v>4</v>
      </c>
      <c r="F14" s="9" t="s">
        <v>26</v>
      </c>
      <c r="G14" s="9">
        <v>65</v>
      </c>
      <c r="H14" s="9">
        <v>180</v>
      </c>
      <c r="I14" s="9" t="s">
        <v>45</v>
      </c>
      <c r="J14" s="9" t="s">
        <v>2</v>
      </c>
      <c r="K14" s="9">
        <v>88</v>
      </c>
      <c r="L14" s="9" t="s">
        <v>3</v>
      </c>
      <c r="M14" s="10">
        <v>1000</v>
      </c>
      <c r="N14" s="10">
        <f t="shared" ref="N14" si="12">K14*M14</f>
        <v>88000</v>
      </c>
      <c r="O14" s="10">
        <f t="shared" ref="O14" si="13">4*M14</f>
        <v>4000</v>
      </c>
      <c r="P14" s="10">
        <f t="shared" ref="P14" si="14">(K14+4)*D14*M14</f>
        <v>113527.99999999999</v>
      </c>
      <c r="Q14" s="10"/>
      <c r="R14" s="10">
        <v>1000</v>
      </c>
      <c r="S14" s="10"/>
    </row>
    <row r="15" spans="1:19" s="1" customFormat="1" ht="41.25" customHeight="1" x14ac:dyDescent="0.2">
      <c r="A15" s="23"/>
      <c r="B15" s="24" t="s">
        <v>46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>
        <f t="shared" ref="M15:S15" si="15">SUBTOTAL(9,M9:M14)</f>
        <v>853100</v>
      </c>
      <c r="N15" s="25">
        <f t="shared" si="15"/>
        <v>87543200</v>
      </c>
      <c r="O15" s="25">
        <f t="shared" si="15"/>
        <v>3412400</v>
      </c>
      <c r="P15" s="25">
        <f t="shared" si="15"/>
        <v>112239210.40000001</v>
      </c>
      <c r="Q15" s="25">
        <f t="shared" si="15"/>
        <v>256000</v>
      </c>
      <c r="R15" s="25">
        <f t="shared" si="15"/>
        <v>428000</v>
      </c>
      <c r="S15" s="25">
        <f t="shared" si="15"/>
        <v>169100</v>
      </c>
    </row>
    <row r="16" spans="1:19" x14ac:dyDescent="0.25">
      <c r="M16" s="14"/>
      <c r="N16" s="14"/>
      <c r="O16" s="14"/>
      <c r="P16" s="14"/>
      <c r="Q16" s="14"/>
      <c r="R16" s="14"/>
      <c r="S16" s="14"/>
    </row>
  </sheetData>
  <mergeCells count="15">
    <mergeCell ref="M6:M8"/>
    <mergeCell ref="N6:O7"/>
    <mergeCell ref="A1:B4"/>
    <mergeCell ref="P6:P8"/>
    <mergeCell ref="Q6:S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</mergeCells>
  <printOptions horizontalCentered="1"/>
  <pageMargins left="0.5" right="0.25" top="0.25" bottom="0" header="0.25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P28</vt:lpstr>
      <vt:lpstr>P27</vt:lpstr>
      <vt:lpstr>P26</vt:lpstr>
      <vt:lpstr>P25</vt:lpstr>
      <vt:lpstr>P24</vt:lpstr>
      <vt:lpstr>P23</vt:lpstr>
      <vt:lpstr>P22</vt:lpstr>
      <vt:lpstr>P21</vt:lpstr>
      <vt:lpstr>P20</vt:lpstr>
      <vt:lpstr>P19</vt:lpstr>
      <vt:lpstr>P18</vt:lpstr>
      <vt:lpstr>P17</vt:lpstr>
      <vt:lpstr>P16</vt:lpstr>
      <vt:lpstr>P15</vt:lpstr>
      <vt:lpstr>P14</vt:lpstr>
      <vt:lpstr>P13</vt:lpstr>
      <vt:lpstr>P12</vt:lpstr>
      <vt:lpstr>P11</vt:lpstr>
      <vt:lpstr>P10</vt:lpstr>
      <vt:lpstr>P09</vt:lpstr>
      <vt:lpstr>P08</vt:lpstr>
      <vt:lpstr>P07</vt:lpstr>
      <vt:lpstr>P06</vt:lpstr>
      <vt:lpstr>P05</vt:lpstr>
      <vt:lpstr>P04</vt:lpstr>
      <vt:lpstr>P03</vt:lpstr>
      <vt:lpstr>P02</vt:lpstr>
      <vt:lpstr>P01</vt:lpstr>
      <vt:lpstr>'P01'!Print_Titles</vt:lpstr>
      <vt:lpstr>'P02'!Print_Titles</vt:lpstr>
      <vt:lpstr>'P03'!Print_Titles</vt:lpstr>
      <vt:lpstr>'P04'!Print_Titles</vt:lpstr>
      <vt:lpstr>'P05'!Print_Titles</vt:lpstr>
      <vt:lpstr>'P06'!Print_Titles</vt:lpstr>
      <vt:lpstr>'P07'!Print_Titles</vt:lpstr>
      <vt:lpstr>'P08'!Print_Titles</vt:lpstr>
      <vt:lpstr>'P09'!Print_Titles</vt:lpstr>
      <vt:lpstr>'P10'!Print_Titles</vt:lpstr>
      <vt:lpstr>'P11'!Print_Titles</vt:lpstr>
      <vt:lpstr>'P12'!Print_Titles</vt:lpstr>
      <vt:lpstr>'P13'!Print_Titles</vt:lpstr>
      <vt:lpstr>'P14'!Print_Titles</vt:lpstr>
      <vt:lpstr>'P15'!Print_Titles</vt:lpstr>
      <vt:lpstr>'P16'!Print_Titles</vt:lpstr>
      <vt:lpstr>'P17'!Print_Titles</vt:lpstr>
      <vt:lpstr>'P18'!Print_Titles</vt:lpstr>
      <vt:lpstr>'P19'!Print_Titles</vt:lpstr>
      <vt:lpstr>'P20'!Print_Titles</vt:lpstr>
      <vt:lpstr>'P21'!Print_Titles</vt:lpstr>
      <vt:lpstr>'P22'!Print_Titles</vt:lpstr>
      <vt:lpstr>'P23'!Print_Titles</vt:lpstr>
      <vt:lpstr>'P24'!Print_Titles</vt:lpstr>
      <vt:lpstr>'P25'!Print_Titles</vt:lpstr>
      <vt:lpstr>'P26'!Print_Titles</vt:lpstr>
      <vt:lpstr>'P27'!Print_Titles</vt:lpstr>
      <vt:lpstr>'P28'!Print_Titles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Luong-KHIPH</dc:creator>
  <cp:lastModifiedBy>Hoàng NXBGDVN</cp:lastModifiedBy>
  <cp:lastPrinted>2024-03-28T08:48:34Z</cp:lastPrinted>
  <dcterms:created xsi:type="dcterms:W3CDTF">2024-03-04T10:31:19Z</dcterms:created>
  <dcterms:modified xsi:type="dcterms:W3CDTF">2024-04-05T13:19:02Z</dcterms:modified>
</cp:coreProperties>
</file>