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ANG-TC\Desktop\Phụ lục 5912\"/>
    </mc:Choice>
  </mc:AlternateContent>
  <xr:revisionPtr revIDLastSave="0" documentId="13_ncr:1_{95764311-90CC-4F84-91F8-A339368A0D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08" sheetId="19" r:id="rId1"/>
    <sheet name="P07" sheetId="18" r:id="rId2"/>
    <sheet name="P06" sheetId="17" r:id="rId3"/>
    <sheet name="P05" sheetId="16" r:id="rId4"/>
    <sheet name="P04" sheetId="15" r:id="rId5"/>
    <sheet name="P03" sheetId="14" r:id="rId6"/>
    <sheet name="P02" sheetId="13" r:id="rId7"/>
    <sheet name="P01" sheetId="12" r:id="rId8"/>
  </sheets>
  <externalReferences>
    <externalReference r:id="rId9"/>
    <externalReference r:id="rId10"/>
    <externalReference r:id="rId11"/>
    <externalReference r:id="rId12"/>
  </externalReferences>
  <definedNames>
    <definedName name="a" localSheetId="7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bac">'[1]Mien Bac'!$B$10:$E$138</definedName>
    <definedName name="BO" localSheetId="7">[2]HH!#REF!</definedName>
    <definedName name="BO" localSheetId="6">[2]HH!#REF!</definedName>
    <definedName name="BO" localSheetId="5">[2]HH!#REF!</definedName>
    <definedName name="BO" localSheetId="4">[2]HH!#REF!</definedName>
    <definedName name="BO" localSheetId="3">[2]HH!#REF!</definedName>
    <definedName name="BO" localSheetId="2">[2]HH!#REF!</definedName>
    <definedName name="BO" localSheetId="1">[2]HH!#REF!</definedName>
    <definedName name="BO" localSheetId="0">[2]HH!#REF!</definedName>
    <definedName name="BO">[2]HH!#REF!</definedName>
    <definedName name="CBAN" localSheetId="7">#REF!</definedName>
    <definedName name="CBAN" localSheetId="6">#REF!</definedName>
    <definedName name="CBAN" localSheetId="5">#REF!</definedName>
    <definedName name="CBAN" localSheetId="4">#REF!</definedName>
    <definedName name="CBAN" localSheetId="3">#REF!</definedName>
    <definedName name="CBAN" localSheetId="2">#REF!</definedName>
    <definedName name="CBAN" localSheetId="1">#REF!</definedName>
    <definedName name="CBAN" localSheetId="0">#REF!</definedName>
    <definedName name="CBAN">#REF!</definedName>
    <definedName name="CS" localSheetId="7">#REF!</definedName>
    <definedName name="CS" localSheetId="6">#REF!</definedName>
    <definedName name="CS" localSheetId="5">#REF!</definedName>
    <definedName name="CS" localSheetId="4">#REF!</definedName>
    <definedName name="CS" localSheetId="3">#REF!</definedName>
    <definedName name="CS" localSheetId="2">#REF!</definedName>
    <definedName name="CS" localSheetId="1">#REF!</definedName>
    <definedName name="CS" localSheetId="0">#REF!</definedName>
    <definedName name="CS">#REF!</definedName>
    <definedName name="ctysach" localSheetId="7">#REF!</definedName>
    <definedName name="ctysach" localSheetId="6">#REF!</definedName>
    <definedName name="ctysach" localSheetId="5">#REF!</definedName>
    <definedName name="ctysach" localSheetId="4">#REF!</definedName>
    <definedName name="ctysach" localSheetId="3">#REF!</definedName>
    <definedName name="ctysach" localSheetId="2">#REF!</definedName>
    <definedName name="ctysach" localSheetId="1">#REF!</definedName>
    <definedName name="ctysach" localSheetId="0">#REF!</definedName>
    <definedName name="ctysach">#REF!</definedName>
    <definedName name="dauki" localSheetId="7">#REF!</definedName>
    <definedName name="dauki" localSheetId="6">#REF!</definedName>
    <definedName name="dauki" localSheetId="5">#REF!</definedName>
    <definedName name="dauki" localSheetId="4">#REF!</definedName>
    <definedName name="dauki" localSheetId="3">#REF!</definedName>
    <definedName name="dauki" localSheetId="2">#REF!</definedName>
    <definedName name="dauki" localSheetId="1">#REF!</definedName>
    <definedName name="dauki" localSheetId="0">#REF!</definedName>
    <definedName name="dauki">#REF!</definedName>
    <definedName name="DONG" localSheetId="7">[2]HH!#REF!</definedName>
    <definedName name="DONG" localSheetId="6">[2]HH!#REF!</definedName>
    <definedName name="DONG" localSheetId="5">[2]HH!#REF!</definedName>
    <definedName name="DONG" localSheetId="4">[2]HH!#REF!</definedName>
    <definedName name="DONG" localSheetId="3">[2]HH!#REF!</definedName>
    <definedName name="DONG" localSheetId="2">[2]HH!#REF!</definedName>
    <definedName name="DONG" localSheetId="1">[2]HH!#REF!</definedName>
    <definedName name="DONG" localSheetId="0">[2]HH!#REF!</definedName>
    <definedName name="DONG">[2]HH!#REF!</definedName>
    <definedName name="ffff" localSheetId="7">[2]HH!#REF!</definedName>
    <definedName name="ffff" localSheetId="6">[2]HH!#REF!</definedName>
    <definedName name="ffff" localSheetId="5">[2]HH!#REF!</definedName>
    <definedName name="ffff" localSheetId="4">[2]HH!#REF!</definedName>
    <definedName name="ffff" localSheetId="3">[2]HH!#REF!</definedName>
    <definedName name="ffff" localSheetId="2">[2]HH!#REF!</definedName>
    <definedName name="ffff" localSheetId="1">[2]HH!#REF!</definedName>
    <definedName name="ffff" localSheetId="0">[2]HH!#REF!</definedName>
    <definedName name="ffff">[2]HH!#REF!</definedName>
    <definedName name="gf" localSheetId="7">#REF!</definedName>
    <definedName name="gf" localSheetId="6">#REF!</definedName>
    <definedName name="gf" localSheetId="5">#REF!</definedName>
    <definedName name="gf" localSheetId="4">#REF!</definedName>
    <definedName name="gf" localSheetId="3">#REF!</definedName>
    <definedName name="gf" localSheetId="2">#REF!</definedName>
    <definedName name="gf" localSheetId="1">#REF!</definedName>
    <definedName name="gf" localSheetId="0">#REF!</definedName>
    <definedName name="gf">#REF!</definedName>
    <definedName name="GIA" localSheetId="7">[2]HH!#REF!</definedName>
    <definedName name="GIA" localSheetId="6">[2]HH!#REF!</definedName>
    <definedName name="GIA" localSheetId="5">[2]HH!#REF!</definedName>
    <definedName name="GIA" localSheetId="4">[2]HH!#REF!</definedName>
    <definedName name="GIA" localSheetId="3">[2]HH!#REF!</definedName>
    <definedName name="GIA" localSheetId="2">[2]HH!#REF!</definedName>
    <definedName name="GIA" localSheetId="1">[2]HH!#REF!</definedName>
    <definedName name="GIA" localSheetId="0">[2]HH!#REF!</definedName>
    <definedName name="GIA">[2]HH!#REF!</definedName>
    <definedName name="gk" localSheetId="7">#REF!</definedName>
    <definedName name="gk" localSheetId="6">#REF!</definedName>
    <definedName name="gk" localSheetId="5">#REF!</definedName>
    <definedName name="gk" localSheetId="4">#REF!</definedName>
    <definedName name="gk" localSheetId="3">#REF!</definedName>
    <definedName name="gk" localSheetId="2">#REF!</definedName>
    <definedName name="gk" localSheetId="1">#REF!</definedName>
    <definedName name="gk" localSheetId="0">#REF!</definedName>
    <definedName name="gk">#REF!</definedName>
    <definedName name="GKh" localSheetId="7">#REF!</definedName>
    <definedName name="GKh" localSheetId="6">#REF!</definedName>
    <definedName name="GKh" localSheetId="5">#REF!</definedName>
    <definedName name="GKh" localSheetId="4">#REF!</definedName>
    <definedName name="GKh" localSheetId="3">#REF!</definedName>
    <definedName name="GKh" localSheetId="2">#REF!</definedName>
    <definedName name="GKh" localSheetId="1">#REF!</definedName>
    <definedName name="GKh" localSheetId="0">#REF!</definedName>
    <definedName name="GKh">#REF!</definedName>
    <definedName name="KE__HOACH" localSheetId="7">[2]HH!#REF!</definedName>
    <definedName name="KE__HOACH" localSheetId="6">[2]HH!#REF!</definedName>
    <definedName name="KE__HOACH" localSheetId="5">[2]HH!#REF!</definedName>
    <definedName name="KE__HOACH" localSheetId="4">[2]HH!#REF!</definedName>
    <definedName name="KE__HOACH" localSheetId="3">[2]HH!#REF!</definedName>
    <definedName name="KE__HOACH" localSheetId="2">[2]HH!#REF!</definedName>
    <definedName name="KE__HOACH" localSheetId="1">[2]HH!#REF!</definedName>
    <definedName name="KE__HOACH" localSheetId="0">[2]HH!#REF!</definedName>
    <definedName name="KE__HOACH">[2]HH!#REF!</definedName>
    <definedName name="KHO" localSheetId="7">[2]HH!#REF!</definedName>
    <definedName name="KHO" localSheetId="6">[2]HH!#REF!</definedName>
    <definedName name="KHO" localSheetId="5">[2]HH!#REF!</definedName>
    <definedName name="KHO" localSheetId="4">[2]HH!#REF!</definedName>
    <definedName name="KHO" localSheetId="3">[2]HH!#REF!</definedName>
    <definedName name="KHO" localSheetId="2">[2]HH!#REF!</definedName>
    <definedName name="KHO" localSheetId="1">[2]HH!#REF!</definedName>
    <definedName name="KHO" localSheetId="0">[2]HH!#REF!</definedName>
    <definedName name="KHO">[2]HH!#REF!</definedName>
    <definedName name="m" localSheetId="7">#REF!</definedName>
    <definedName name="m" localSheetId="6">#REF!</definedName>
    <definedName name="m" localSheetId="5">#REF!</definedName>
    <definedName name="m" localSheetId="4">#REF!</definedName>
    <definedName name="m" localSheetId="3">#REF!</definedName>
    <definedName name="m" localSheetId="2">#REF!</definedName>
    <definedName name="m" localSheetId="1">#REF!</definedName>
    <definedName name="m" localSheetId="0">#REF!</definedName>
    <definedName name="m">#REF!</definedName>
    <definedName name="MA" localSheetId="7">[2]HH!#REF!</definedName>
    <definedName name="MA" localSheetId="6">[2]HH!#REF!</definedName>
    <definedName name="MA" localSheetId="5">[2]HH!#REF!</definedName>
    <definedName name="MA" localSheetId="4">[2]HH!#REF!</definedName>
    <definedName name="MA" localSheetId="3">[2]HH!#REF!</definedName>
    <definedName name="MA" localSheetId="2">[2]HH!#REF!</definedName>
    <definedName name="MA" localSheetId="1">[2]HH!#REF!</definedName>
    <definedName name="MA" localSheetId="0">[2]HH!#REF!</definedName>
    <definedName name="MA">[2]HH!#REF!</definedName>
    <definedName name="nam">'[1]Tan-BaoCao'!$B$10:$E$138</definedName>
    <definedName name="nhapkho" localSheetId="7">#REF!</definedName>
    <definedName name="nhapkho" localSheetId="6">#REF!</definedName>
    <definedName name="nhapkho" localSheetId="5">#REF!</definedName>
    <definedName name="nhapkho" localSheetId="4">#REF!</definedName>
    <definedName name="nhapkho" localSheetId="3">#REF!</definedName>
    <definedName name="nhapkho" localSheetId="2">#REF!</definedName>
    <definedName name="nhapkho" localSheetId="1">#REF!</definedName>
    <definedName name="nhapkho" localSheetId="0">#REF!</definedName>
    <definedName name="nhapkho">#REF!</definedName>
    <definedName name="nhapkho45" localSheetId="7">#REF!</definedName>
    <definedName name="nhapkho45" localSheetId="6">#REF!</definedName>
    <definedName name="nhapkho45" localSheetId="5">#REF!</definedName>
    <definedName name="nhapkho45" localSheetId="4">#REF!</definedName>
    <definedName name="nhapkho45" localSheetId="3">#REF!</definedName>
    <definedName name="nhapkho45" localSheetId="2">#REF!</definedName>
    <definedName name="nhapkho45" localSheetId="1">#REF!</definedName>
    <definedName name="nhapkho45" localSheetId="0">#REF!</definedName>
    <definedName name="nhapkho45">#REF!</definedName>
    <definedName name="nkho45" localSheetId="7">#REF!</definedName>
    <definedName name="nkho45" localSheetId="6">#REF!</definedName>
    <definedName name="nkho45" localSheetId="5">#REF!</definedName>
    <definedName name="nkho45" localSheetId="4">#REF!</definedName>
    <definedName name="nkho45" localSheetId="3">#REF!</definedName>
    <definedName name="nkho45" localSheetId="2">#REF!</definedName>
    <definedName name="nkho45" localSheetId="1">#REF!</definedName>
    <definedName name="nkho45" localSheetId="0">#REF!</definedName>
    <definedName name="nkho45">#REF!</definedName>
    <definedName name="nkho75" localSheetId="7">#REF!</definedName>
    <definedName name="nkho75" localSheetId="6">#REF!</definedName>
    <definedName name="nkho75" localSheetId="5">#REF!</definedName>
    <definedName name="nkho75" localSheetId="4">#REF!</definedName>
    <definedName name="nkho75" localSheetId="3">#REF!</definedName>
    <definedName name="nkho75" localSheetId="2">#REF!</definedName>
    <definedName name="nkho75" localSheetId="1">#REF!</definedName>
    <definedName name="nkho75" localSheetId="0">#REF!</definedName>
    <definedName name="nkho75">#REF!</definedName>
    <definedName name="nxton135" localSheetId="7">#REF!</definedName>
    <definedName name="nxton135" localSheetId="6">#REF!</definedName>
    <definedName name="nxton135" localSheetId="5">#REF!</definedName>
    <definedName name="nxton135" localSheetId="4">#REF!</definedName>
    <definedName name="nxton135" localSheetId="3">#REF!</definedName>
    <definedName name="nxton135" localSheetId="2">#REF!</definedName>
    <definedName name="nxton135" localSheetId="1">#REF!</definedName>
    <definedName name="nxton135" localSheetId="0">#REF!</definedName>
    <definedName name="nxton135">#REF!</definedName>
    <definedName name="nxton1356" localSheetId="7">#REF!</definedName>
    <definedName name="nxton1356" localSheetId="6">#REF!</definedName>
    <definedName name="nxton1356" localSheetId="5">#REF!</definedName>
    <definedName name="nxton1356" localSheetId="4">#REF!</definedName>
    <definedName name="nxton1356" localSheetId="3">#REF!</definedName>
    <definedName name="nxton1356" localSheetId="2">#REF!</definedName>
    <definedName name="nxton1356" localSheetId="1">#REF!</definedName>
    <definedName name="nxton1356" localSheetId="0">#REF!</definedName>
    <definedName name="nxton1356">#REF!</definedName>
    <definedName name="nxton1705" localSheetId="7">#REF!</definedName>
    <definedName name="nxton1705" localSheetId="6">#REF!</definedName>
    <definedName name="nxton1705" localSheetId="5">#REF!</definedName>
    <definedName name="nxton1705" localSheetId="4">#REF!</definedName>
    <definedName name="nxton1705" localSheetId="3">#REF!</definedName>
    <definedName name="nxton1705" localSheetId="2">#REF!</definedName>
    <definedName name="nxton1705" localSheetId="1">#REF!</definedName>
    <definedName name="nxton1705" localSheetId="0">#REF!</definedName>
    <definedName name="nxton1705">#REF!</definedName>
    <definedName name="_xlnm.Print_Titles" localSheetId="7">'P01'!$6:$8</definedName>
    <definedName name="_xlnm.Print_Titles" localSheetId="6">'P02'!$6:$8</definedName>
    <definedName name="_xlnm.Print_Titles" localSheetId="5">'P03'!$6:$8</definedName>
    <definedName name="_xlnm.Print_Titles" localSheetId="4">'P04'!$6:$8</definedName>
    <definedName name="_xlnm.Print_Titles" localSheetId="3">'P05'!$6:$8</definedName>
    <definedName name="_xlnm.Print_Titles" localSheetId="2">'P06'!$6:$8</definedName>
    <definedName name="_xlnm.Print_Titles" localSheetId="1">'P07'!$6:$8</definedName>
    <definedName name="_xlnm.Print_Titles" localSheetId="0">'P08'!$6:$8</definedName>
    <definedName name="sgk" localSheetId="7">#REF!</definedName>
    <definedName name="sgk" localSheetId="6">#REF!</definedName>
    <definedName name="sgk" localSheetId="5">#REF!</definedName>
    <definedName name="sgk" localSheetId="4">#REF!</definedName>
    <definedName name="sgk" localSheetId="3">#REF!</definedName>
    <definedName name="sgk" localSheetId="2">#REF!</definedName>
    <definedName name="sgk" localSheetId="1">#REF!</definedName>
    <definedName name="sgk" localSheetId="0">#REF!</definedName>
    <definedName name="sgk">#REF!</definedName>
    <definedName name="SO__XB" localSheetId="7">[2]HH!#REF!</definedName>
    <definedName name="SO__XB" localSheetId="6">[2]HH!#REF!</definedName>
    <definedName name="SO__XB" localSheetId="5">[2]HH!#REF!</definedName>
    <definedName name="SO__XB" localSheetId="4">[2]HH!#REF!</definedName>
    <definedName name="SO__XB" localSheetId="3">[2]HH!#REF!</definedName>
    <definedName name="SO__XB" localSheetId="2">[2]HH!#REF!</definedName>
    <definedName name="SO__XB" localSheetId="1">[2]HH!#REF!</definedName>
    <definedName name="SO__XB" localSheetId="0">[2]HH!#REF!</definedName>
    <definedName name="SO__XB">[2]HH!#REF!</definedName>
    <definedName name="STT" localSheetId="7">[2]HH!#REF!</definedName>
    <definedName name="STT" localSheetId="6">[2]HH!#REF!</definedName>
    <definedName name="STT" localSheetId="5">[2]HH!#REF!</definedName>
    <definedName name="STT" localSheetId="4">[2]HH!#REF!</definedName>
    <definedName name="STT" localSheetId="3">[2]HH!#REF!</definedName>
    <definedName name="STT" localSheetId="2">[2]HH!#REF!</definedName>
    <definedName name="STT" localSheetId="1">[2]HH!#REF!</definedName>
    <definedName name="STT" localSheetId="0">[2]HH!#REF!</definedName>
    <definedName name="STT">[2]HH!#REF!</definedName>
    <definedName name="T" localSheetId="7">#REF!</definedName>
    <definedName name="T" localSheetId="6">#REF!</definedName>
    <definedName name="T" localSheetId="5">#REF!</definedName>
    <definedName name="T" localSheetId="4">#REF!</definedName>
    <definedName name="T" localSheetId="3">#REF!</definedName>
    <definedName name="T" localSheetId="2">#REF!</definedName>
    <definedName name="T" localSheetId="1">#REF!</definedName>
    <definedName name="T" localSheetId="0">#REF!</definedName>
    <definedName name="T">#REF!</definedName>
    <definedName name="TEN__SACH" localSheetId="7">[2]HH!#REF!</definedName>
    <definedName name="TEN__SACH" localSheetId="6">[2]HH!#REF!</definedName>
    <definedName name="TEN__SACH" localSheetId="5">[2]HH!#REF!</definedName>
    <definedName name="TEN__SACH" localSheetId="4">[2]HH!#REF!</definedName>
    <definedName name="TEN__SACH" localSheetId="3">[2]HH!#REF!</definedName>
    <definedName name="TEN__SACH" localSheetId="2">[2]HH!#REF!</definedName>
    <definedName name="TEN__SACH" localSheetId="1">[2]HH!#REF!</definedName>
    <definedName name="TEN__SACH" localSheetId="0">[2]HH!#REF!</definedName>
    <definedName name="TEN__SACH">[2]HH!#REF!</definedName>
    <definedName name="TH" localSheetId="7">#REF!</definedName>
    <definedName name="TH" localSheetId="6">#REF!</definedName>
    <definedName name="TH" localSheetId="5">#REF!</definedName>
    <definedName name="TH" localSheetId="4">#REF!</definedName>
    <definedName name="TH" localSheetId="3">#REF!</definedName>
    <definedName name="TH" localSheetId="2">#REF!</definedName>
    <definedName name="TH" localSheetId="1">#REF!</definedName>
    <definedName name="TH" localSheetId="0">#REF!</definedName>
    <definedName name="TH">#REF!</definedName>
    <definedName name="THCS" localSheetId="7">#REF!</definedName>
    <definedName name="THCS" localSheetId="6">#REF!</definedName>
    <definedName name="THCS" localSheetId="5">#REF!</definedName>
    <definedName name="THCS" localSheetId="4">#REF!</definedName>
    <definedName name="THCS" localSheetId="3">#REF!</definedName>
    <definedName name="THCS" localSheetId="2">#REF!</definedName>
    <definedName name="THCS" localSheetId="1">#REF!</definedName>
    <definedName name="THCS" localSheetId="0">#REF!</definedName>
    <definedName name="THCS">#REF!</definedName>
    <definedName name="THUC__HIEN" localSheetId="7">[2]HH!#REF!</definedName>
    <definedName name="THUC__HIEN" localSheetId="6">[2]HH!#REF!</definedName>
    <definedName name="THUC__HIEN" localSheetId="5">[2]HH!#REF!</definedName>
    <definedName name="THUC__HIEN" localSheetId="4">[2]HH!#REF!</definedName>
    <definedName name="THUC__HIEN" localSheetId="3">[2]HH!#REF!</definedName>
    <definedName name="THUC__HIEN" localSheetId="2">[2]HH!#REF!</definedName>
    <definedName name="THUC__HIEN" localSheetId="1">[2]HH!#REF!</definedName>
    <definedName name="THUC__HIEN" localSheetId="0">[2]HH!#REF!</definedName>
    <definedName name="THUC__HIEN">[2]HH!#REF!</definedName>
    <definedName name="tonkho65" localSheetId="7">#REF!</definedName>
    <definedName name="tonkho65" localSheetId="6">#REF!</definedName>
    <definedName name="tonkho65" localSheetId="5">#REF!</definedName>
    <definedName name="tonkho65" localSheetId="4">#REF!</definedName>
    <definedName name="tonkho65" localSheetId="3">#REF!</definedName>
    <definedName name="tonkho65" localSheetId="2">#REF!</definedName>
    <definedName name="tonkho65" localSheetId="1">#REF!</definedName>
    <definedName name="tonkho65" localSheetId="0">#REF!</definedName>
    <definedName name="tonkho65">#REF!</definedName>
    <definedName name="TRANG" localSheetId="7">[2]HH!#REF!</definedName>
    <definedName name="TRANG" localSheetId="6">[2]HH!#REF!</definedName>
    <definedName name="TRANG" localSheetId="5">[2]HH!#REF!</definedName>
    <definedName name="TRANG" localSheetId="4">[2]HH!#REF!</definedName>
    <definedName name="TRANG" localSheetId="3">[2]HH!#REF!</definedName>
    <definedName name="TRANG" localSheetId="2">[2]HH!#REF!</definedName>
    <definedName name="TRANG" localSheetId="1">[2]HH!#REF!</definedName>
    <definedName name="TRANG" localSheetId="0">[2]HH!#REF!</definedName>
    <definedName name="TRANG">[2]HH!#REF!</definedName>
    <definedName name="TRANG__IN" localSheetId="7">[2]HH!#REF!</definedName>
    <definedName name="TRANG__IN" localSheetId="6">[2]HH!#REF!</definedName>
    <definedName name="TRANG__IN" localSheetId="5">[2]HH!#REF!</definedName>
    <definedName name="TRANG__IN" localSheetId="4">[2]HH!#REF!</definedName>
    <definedName name="TRANG__IN" localSheetId="3">[2]HH!#REF!</definedName>
    <definedName name="TRANG__IN" localSheetId="2">[2]HH!#REF!</definedName>
    <definedName name="TRANG__IN" localSheetId="1">[2]HH!#REF!</definedName>
    <definedName name="TRANG__IN" localSheetId="0">[2]HH!#REF!</definedName>
    <definedName name="TRANG__IN">[2]HH!#REF!</definedName>
    <definedName name="trung">'[1]Miền Trung'!$B$10:$E$138</definedName>
    <definedName name="ts" localSheetId="7">#REF!</definedName>
    <definedName name="ts" localSheetId="6">#REF!</definedName>
    <definedName name="ts" localSheetId="5">#REF!</definedName>
    <definedName name="ts" localSheetId="4">#REF!</definedName>
    <definedName name="ts" localSheetId="3">#REF!</definedName>
    <definedName name="ts" localSheetId="2">#REF!</definedName>
    <definedName name="ts" localSheetId="1">#REF!</definedName>
    <definedName name="ts" localSheetId="0">#REF!</definedName>
    <definedName name="ts">#REF!</definedName>
    <definedName name="ttm" localSheetId="7">#REF!</definedName>
    <definedName name="ttm" localSheetId="6">#REF!</definedName>
    <definedName name="ttm" localSheetId="5">#REF!</definedName>
    <definedName name="ttm" localSheetId="4">#REF!</definedName>
    <definedName name="ttm" localSheetId="3">#REF!</definedName>
    <definedName name="ttm" localSheetId="2">#REF!</definedName>
    <definedName name="ttm" localSheetId="1">#REF!</definedName>
    <definedName name="ttm" localSheetId="0">#REF!</definedName>
    <definedName name="ttm">#REF!</definedName>
    <definedName name="xkho264" localSheetId="7">#REF!</definedName>
    <definedName name="xkho264" localSheetId="6">#REF!</definedName>
    <definedName name="xkho264" localSheetId="5">#REF!</definedName>
    <definedName name="xkho264" localSheetId="4">#REF!</definedName>
    <definedName name="xkho264" localSheetId="3">#REF!</definedName>
    <definedName name="xkho264" localSheetId="2">#REF!</definedName>
    <definedName name="xkho264" localSheetId="1">#REF!</definedName>
    <definedName name="xkho264" localSheetId="0">#REF!</definedName>
    <definedName name="xkho264">#REF!</definedName>
    <definedName name="xkho65" localSheetId="7">#REF!</definedName>
    <definedName name="xkho65" localSheetId="6">#REF!</definedName>
    <definedName name="xkho65" localSheetId="5">#REF!</definedName>
    <definedName name="xkho65" localSheetId="4">#REF!</definedName>
    <definedName name="xkho65" localSheetId="3">#REF!</definedName>
    <definedName name="xkho65" localSheetId="2">#REF!</definedName>
    <definedName name="xkho65" localSheetId="1">#REF!</definedName>
    <definedName name="xkho65" localSheetId="0">#REF!</definedName>
    <definedName name="xkho65">#REF!</definedName>
    <definedName name="xkho75" localSheetId="7">#REF!</definedName>
    <definedName name="xkho75" localSheetId="6">#REF!</definedName>
    <definedName name="xkho75" localSheetId="5">#REF!</definedName>
    <definedName name="xkho75" localSheetId="4">#REF!</definedName>
    <definedName name="xkho75" localSheetId="3">#REF!</definedName>
    <definedName name="xkho75" localSheetId="2">#REF!</definedName>
    <definedName name="xkho75" localSheetId="1">#REF!</definedName>
    <definedName name="xkho75" localSheetId="0">#REF!</definedName>
    <definedName name="xkho75">#REF!</definedName>
    <definedName name="xuakho254">[3]Check!$F$193:$G$377</definedName>
    <definedName name="xuatkho" localSheetId="7">[4]PH!#REF!</definedName>
    <definedName name="xuatkho" localSheetId="6">[4]PH!#REF!</definedName>
    <definedName name="xuatkho" localSheetId="5">[4]PH!#REF!</definedName>
    <definedName name="xuatkho" localSheetId="4">[4]PH!#REF!</definedName>
    <definedName name="xuatkho" localSheetId="3">[4]PH!#REF!</definedName>
    <definedName name="xuatkho" localSheetId="2">[4]PH!#REF!</definedName>
    <definedName name="xuatkho" localSheetId="1">[4]PH!#REF!</definedName>
    <definedName name="xuatkho" localSheetId="0">[4]PH!#REF!</definedName>
    <definedName name="xuatkho">[4]PH!#REF!</definedName>
    <definedName name="xuatkho25" localSheetId="7">#REF!</definedName>
    <definedName name="xuatkho25" localSheetId="6">#REF!</definedName>
    <definedName name="xuatkho25" localSheetId="5">#REF!</definedName>
    <definedName name="xuatkho25" localSheetId="4">#REF!</definedName>
    <definedName name="xuatkho25" localSheetId="3">#REF!</definedName>
    <definedName name="xuatkho25" localSheetId="2">#REF!</definedName>
    <definedName name="xuatkho25" localSheetId="1">#REF!</definedName>
    <definedName name="xuatkho25" localSheetId="0">#REF!</definedName>
    <definedName name="xuatkho25">#REF!</definedName>
    <definedName name="xuatkho45" localSheetId="7">#REF!</definedName>
    <definedName name="xuatkho45" localSheetId="6">#REF!</definedName>
    <definedName name="xuatkho45" localSheetId="5">#REF!</definedName>
    <definedName name="xuatkho45" localSheetId="4">#REF!</definedName>
    <definedName name="xuatkho45" localSheetId="3">#REF!</definedName>
    <definedName name="xuatkho45" localSheetId="2">#REF!</definedName>
    <definedName name="xuatkho45" localSheetId="1">#REF!</definedName>
    <definedName name="xuatkho45" localSheetId="0">#REF!</definedName>
    <definedName name="xuatkho45">#REF!</definedName>
    <definedName name="XUATKHO65" localSheetId="7">[4]PH!#REF!</definedName>
    <definedName name="XUATKHO65" localSheetId="6">[4]PH!#REF!</definedName>
    <definedName name="XUATKHO65" localSheetId="5">[4]PH!#REF!</definedName>
    <definedName name="XUATKHO65" localSheetId="4">[4]PH!#REF!</definedName>
    <definedName name="XUATKHO65" localSheetId="3">[4]PH!#REF!</definedName>
    <definedName name="XUATKHO65" localSheetId="2">[4]PH!#REF!</definedName>
    <definedName name="XUATKHO65" localSheetId="1">[4]PH!#REF!</definedName>
    <definedName name="XUATKHO65" localSheetId="0">[4]PH!#REF!</definedName>
    <definedName name="XUATKHO65">[4]PH!#REF!</definedName>
    <definedName name="xuatkho75" localSheetId="7">#REF!</definedName>
    <definedName name="xuatkho75" localSheetId="6">#REF!</definedName>
    <definedName name="xuatkho75" localSheetId="5">#REF!</definedName>
    <definedName name="xuatkho75" localSheetId="4">#REF!</definedName>
    <definedName name="xuatkho75" localSheetId="3">#REF!</definedName>
    <definedName name="xuatkho75" localSheetId="2">#REF!</definedName>
    <definedName name="xuatkho75" localSheetId="1">#REF!</definedName>
    <definedName name="xuatkho75" localSheetId="0">#REF!</definedName>
    <definedName name="xuatkho75">#REF!</definedName>
    <definedName name="xuatton1605" localSheetId="7">#REF!</definedName>
    <definedName name="xuatton1605" localSheetId="6">#REF!</definedName>
    <definedName name="xuatton1605" localSheetId="5">#REF!</definedName>
    <definedName name="xuatton1605" localSheetId="4">#REF!</definedName>
    <definedName name="xuatton1605" localSheetId="3">#REF!</definedName>
    <definedName name="xuatton1605" localSheetId="2">#REF!</definedName>
    <definedName name="xuatton1605" localSheetId="1">#REF!</definedName>
    <definedName name="xuatton1605" localSheetId="0">#REF!</definedName>
    <definedName name="xuatton160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6" l="1"/>
  <c r="Q34" i="19"/>
  <c r="M34" i="19"/>
  <c r="A33" i="19" l="1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N9" i="19"/>
  <c r="A9" i="19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R17" i="18" l="1"/>
  <c r="O17" i="18"/>
  <c r="N17" i="18"/>
  <c r="P17" i="18"/>
  <c r="R24" i="18"/>
  <c r="O24" i="18"/>
  <c r="N24" i="18"/>
  <c r="P24" i="18"/>
  <c r="R9" i="18"/>
  <c r="O9" i="18"/>
  <c r="P9" i="18"/>
  <c r="N9" i="18"/>
  <c r="R10" i="18"/>
  <c r="N10" i="18"/>
  <c r="O10" i="18"/>
  <c r="P10" i="18"/>
  <c r="R11" i="18"/>
  <c r="P11" i="18"/>
  <c r="O11" i="18"/>
  <c r="N11" i="18"/>
  <c r="O12" i="18"/>
  <c r="R12" i="18"/>
  <c r="N12" i="18"/>
  <c r="P12" i="18"/>
  <c r="R13" i="18"/>
  <c r="P13" i="18"/>
  <c r="O13" i="18"/>
  <c r="N13" i="18"/>
  <c r="O14" i="18"/>
  <c r="N14" i="18"/>
  <c r="P14" i="18"/>
  <c r="R14" i="18"/>
  <c r="R15" i="18"/>
  <c r="P15" i="18"/>
  <c r="O15" i="18"/>
  <c r="N15" i="18"/>
  <c r="R16" i="18"/>
  <c r="P16" i="18"/>
  <c r="O16" i="18"/>
  <c r="N16" i="18"/>
  <c r="R25" i="18"/>
  <c r="P25" i="18"/>
  <c r="O25" i="18"/>
  <c r="N25" i="18"/>
  <c r="O28" i="18"/>
  <c r="N28" i="18"/>
  <c r="R28" i="18"/>
  <c r="P28" i="18"/>
  <c r="O26" i="18"/>
  <c r="N26" i="18"/>
  <c r="P26" i="18"/>
  <c r="R26" i="18"/>
  <c r="R23" i="18"/>
  <c r="O23" i="18"/>
  <c r="P23" i="18"/>
  <c r="N23" i="18"/>
  <c r="R18" i="18"/>
  <c r="O18" i="18"/>
  <c r="N18" i="18"/>
  <c r="P18" i="18"/>
  <c r="R19" i="18"/>
  <c r="P19" i="18"/>
  <c r="O19" i="18"/>
  <c r="N19" i="18"/>
  <c r="O20" i="18"/>
  <c r="N20" i="18"/>
  <c r="P20" i="18"/>
  <c r="R20" i="18"/>
  <c r="O21" i="18"/>
  <c r="R21" i="18"/>
  <c r="N21" i="18"/>
  <c r="P21" i="18"/>
  <c r="O22" i="18"/>
  <c r="R22" i="18"/>
  <c r="N22" i="18"/>
  <c r="P22" i="18"/>
  <c r="R27" i="18"/>
  <c r="O27" i="18"/>
  <c r="N27" i="18"/>
  <c r="P27" i="18"/>
  <c r="R29" i="18"/>
  <c r="O29" i="18"/>
  <c r="N29" i="18"/>
  <c r="P29" i="18"/>
  <c r="R30" i="18"/>
  <c r="P30" i="18"/>
  <c r="O30" i="18"/>
  <c r="N30" i="18"/>
  <c r="R31" i="18"/>
  <c r="O31" i="18"/>
  <c r="N31" i="18"/>
  <c r="P31" i="18"/>
  <c r="R32" i="18"/>
  <c r="O32" i="18"/>
  <c r="N32" i="18"/>
  <c r="P32" i="18"/>
  <c r="R33" i="18"/>
  <c r="O33" i="18"/>
  <c r="N33" i="18"/>
  <c r="P33" i="18"/>
  <c r="O34" i="18"/>
  <c r="N34" i="18"/>
  <c r="R34" i="18"/>
  <c r="P34" i="18"/>
  <c r="P9" i="17"/>
  <c r="R9" i="17"/>
  <c r="O9" i="17"/>
  <c r="N9" i="17"/>
  <c r="P12" i="17"/>
  <c r="R12" i="17"/>
  <c r="O12" i="17"/>
  <c r="N12" i="17"/>
  <c r="P17" i="17"/>
  <c r="R17" i="17"/>
  <c r="O17" i="17"/>
  <c r="N17" i="17"/>
  <c r="P19" i="17"/>
  <c r="R19" i="17"/>
  <c r="O19" i="17"/>
  <c r="N19" i="17"/>
  <c r="P23" i="17"/>
  <c r="R23" i="17"/>
  <c r="O23" i="17"/>
  <c r="N23" i="17"/>
  <c r="R29" i="17"/>
  <c r="O29" i="17"/>
  <c r="N29" i="17"/>
  <c r="P29" i="17"/>
  <c r="P30" i="17"/>
  <c r="R30" i="17"/>
  <c r="O30" i="17"/>
  <c r="N30" i="17"/>
  <c r="P20" i="17"/>
  <c r="R20" i="17"/>
  <c r="O20" i="17"/>
  <c r="N20" i="17"/>
  <c r="P21" i="17"/>
  <c r="R21" i="17"/>
  <c r="O21" i="17"/>
  <c r="N21" i="17"/>
  <c r="P24" i="17"/>
  <c r="R24" i="17"/>
  <c r="O24" i="17"/>
  <c r="N24" i="17"/>
  <c r="P26" i="17"/>
  <c r="R26" i="17"/>
  <c r="O26" i="17"/>
  <c r="N26" i="17"/>
  <c r="P10" i="17"/>
  <c r="N10" i="17"/>
  <c r="R10" i="17"/>
  <c r="O10" i="17"/>
  <c r="P11" i="17"/>
  <c r="R11" i="17"/>
  <c r="O11" i="17"/>
  <c r="N11" i="17"/>
  <c r="P13" i="17"/>
  <c r="R13" i="17"/>
  <c r="O13" i="17"/>
  <c r="N13" i="17"/>
  <c r="P14" i="17"/>
  <c r="R14" i="17"/>
  <c r="O14" i="17"/>
  <c r="N14" i="17"/>
  <c r="P15" i="17"/>
  <c r="R15" i="17"/>
  <c r="O15" i="17"/>
  <c r="N15" i="17"/>
  <c r="P16" i="17"/>
  <c r="R16" i="17"/>
  <c r="O16" i="17"/>
  <c r="N16" i="17"/>
  <c r="P18" i="17"/>
  <c r="R18" i="17"/>
  <c r="N18" i="17"/>
  <c r="O18" i="17"/>
  <c r="P27" i="17"/>
  <c r="O27" i="17"/>
  <c r="R27" i="17"/>
  <c r="N27" i="17"/>
  <c r="P28" i="17"/>
  <c r="R28" i="17"/>
  <c r="O28" i="17"/>
  <c r="N28" i="17"/>
  <c r="O31" i="17"/>
  <c r="R31" i="17"/>
  <c r="N31" i="17"/>
  <c r="P31" i="17"/>
  <c r="R32" i="17"/>
  <c r="P32" i="17"/>
  <c r="O32" i="17"/>
  <c r="N32" i="17"/>
  <c r="P33" i="17"/>
  <c r="R33" i="17"/>
  <c r="O33" i="17"/>
  <c r="N33" i="17"/>
  <c r="R22" i="17"/>
  <c r="O22" i="17"/>
  <c r="N22" i="17"/>
  <c r="P22" i="17"/>
  <c r="P25" i="17"/>
  <c r="O25" i="17"/>
  <c r="N25" i="17"/>
  <c r="R25" i="17"/>
  <c r="P24" i="16"/>
  <c r="R24" i="16"/>
  <c r="O24" i="16"/>
  <c r="N24" i="16"/>
  <c r="P27" i="16"/>
  <c r="R27" i="16"/>
  <c r="O27" i="16"/>
  <c r="N27" i="16"/>
  <c r="P22" i="16"/>
  <c r="O22" i="16"/>
  <c r="N22" i="16"/>
  <c r="R22" i="16"/>
  <c r="P29" i="16"/>
  <c r="R29" i="16"/>
  <c r="O29" i="16"/>
  <c r="N29" i="16"/>
  <c r="R23" i="16"/>
  <c r="O23" i="16"/>
  <c r="P23" i="16"/>
  <c r="N23" i="16"/>
  <c r="P26" i="16"/>
  <c r="R26" i="16"/>
  <c r="O26" i="16"/>
  <c r="N26" i="16"/>
  <c r="P28" i="16"/>
  <c r="R28" i="16"/>
  <c r="O28" i="16"/>
  <c r="N28" i="16"/>
  <c r="P30" i="16"/>
  <c r="R30" i="16"/>
  <c r="O30" i="16"/>
  <c r="N30" i="16"/>
  <c r="R9" i="16"/>
  <c r="O9" i="16"/>
  <c r="N9" i="16"/>
  <c r="P10" i="16"/>
  <c r="R10" i="16"/>
  <c r="O10" i="16"/>
  <c r="N10" i="16"/>
  <c r="P11" i="16"/>
  <c r="R11" i="16"/>
  <c r="O11" i="16"/>
  <c r="N11" i="16"/>
  <c r="P12" i="16"/>
  <c r="R12" i="16"/>
  <c r="O12" i="16"/>
  <c r="N12" i="16"/>
  <c r="P13" i="16"/>
  <c r="O13" i="16"/>
  <c r="R13" i="16"/>
  <c r="N13" i="16"/>
  <c r="P14" i="16"/>
  <c r="R14" i="16"/>
  <c r="O14" i="16"/>
  <c r="N14" i="16"/>
  <c r="R15" i="16"/>
  <c r="O15" i="16"/>
  <c r="N15" i="16"/>
  <c r="P15" i="16"/>
  <c r="P16" i="16"/>
  <c r="R16" i="16"/>
  <c r="O16" i="16"/>
  <c r="N16" i="16"/>
  <c r="P17" i="16"/>
  <c r="R17" i="16"/>
  <c r="O17" i="16"/>
  <c r="N17" i="16"/>
  <c r="P18" i="16"/>
  <c r="R18" i="16"/>
  <c r="O18" i="16"/>
  <c r="N18" i="16"/>
  <c r="P19" i="16"/>
  <c r="O19" i="16"/>
  <c r="R19" i="16"/>
  <c r="N19" i="16"/>
  <c r="P20" i="16"/>
  <c r="R20" i="16"/>
  <c r="O20" i="16"/>
  <c r="N20" i="16"/>
  <c r="P21" i="16"/>
  <c r="R21" i="16"/>
  <c r="O21" i="16"/>
  <c r="N21" i="16"/>
  <c r="P25" i="16"/>
  <c r="R25" i="16"/>
  <c r="O25" i="16"/>
  <c r="N25" i="16"/>
  <c r="P31" i="16"/>
  <c r="R31" i="16"/>
  <c r="O31" i="16"/>
  <c r="N31" i="16"/>
  <c r="P32" i="16"/>
  <c r="R32" i="16"/>
  <c r="N32" i="16"/>
  <c r="O32" i="16"/>
  <c r="P33" i="16"/>
  <c r="R33" i="16"/>
  <c r="O33" i="16"/>
  <c r="N33" i="16"/>
  <c r="P34" i="16"/>
  <c r="R34" i="16"/>
  <c r="O34" i="16"/>
  <c r="N34" i="16"/>
  <c r="P35" i="16"/>
  <c r="R35" i="16"/>
  <c r="O35" i="16"/>
  <c r="N35" i="16"/>
  <c r="P36" i="16"/>
  <c r="R36" i="16"/>
  <c r="N36" i="16"/>
  <c r="O36" i="16"/>
  <c r="P24" i="15"/>
  <c r="R24" i="15"/>
  <c r="N24" i="15"/>
  <c r="O24" i="15"/>
  <c r="P30" i="15"/>
  <c r="R30" i="15"/>
  <c r="O30" i="15"/>
  <c r="N30" i="15"/>
  <c r="R22" i="15"/>
  <c r="O22" i="15"/>
  <c r="P22" i="15"/>
  <c r="N22" i="15"/>
  <c r="R28" i="15"/>
  <c r="N28" i="15"/>
  <c r="P28" i="15"/>
  <c r="O28" i="15"/>
  <c r="P9" i="15"/>
  <c r="R9" i="15"/>
  <c r="N9" i="15"/>
  <c r="O9" i="15"/>
  <c r="R10" i="15"/>
  <c r="P10" i="15"/>
  <c r="O10" i="15"/>
  <c r="N10" i="15"/>
  <c r="P11" i="15"/>
  <c r="N11" i="15"/>
  <c r="R11" i="15"/>
  <c r="O11" i="15"/>
  <c r="P12" i="15"/>
  <c r="N12" i="15"/>
  <c r="R12" i="15"/>
  <c r="O12" i="15"/>
  <c r="P13" i="15"/>
  <c r="N13" i="15"/>
  <c r="R13" i="15"/>
  <c r="O13" i="15"/>
  <c r="R14" i="15"/>
  <c r="P14" i="15"/>
  <c r="O14" i="15"/>
  <c r="N14" i="15"/>
  <c r="P15" i="15"/>
  <c r="R15" i="15"/>
  <c r="N15" i="15"/>
  <c r="O15" i="15"/>
  <c r="P16" i="15"/>
  <c r="N16" i="15"/>
  <c r="R16" i="15"/>
  <c r="O16" i="15"/>
  <c r="P17" i="15"/>
  <c r="R17" i="15"/>
  <c r="O17" i="15"/>
  <c r="N17" i="15"/>
  <c r="P18" i="15"/>
  <c r="R18" i="15"/>
  <c r="N18" i="15"/>
  <c r="O18" i="15"/>
  <c r="P19" i="15"/>
  <c r="R19" i="15"/>
  <c r="O19" i="15"/>
  <c r="N19" i="15"/>
  <c r="P20" i="15"/>
  <c r="O20" i="15"/>
  <c r="R20" i="15"/>
  <c r="N20" i="15"/>
  <c r="P21" i="15"/>
  <c r="R21" i="15"/>
  <c r="N21" i="15"/>
  <c r="O21" i="15"/>
  <c r="P23" i="15"/>
  <c r="R23" i="15"/>
  <c r="N23" i="15"/>
  <c r="O23" i="15"/>
  <c r="P26" i="15"/>
  <c r="R26" i="15"/>
  <c r="N26" i="15"/>
  <c r="O26" i="15"/>
  <c r="P27" i="15"/>
  <c r="R27" i="15"/>
  <c r="N27" i="15"/>
  <c r="O27" i="15"/>
  <c r="P31" i="15"/>
  <c r="R31" i="15"/>
  <c r="O31" i="15"/>
  <c r="N31" i="15"/>
  <c r="P32" i="15"/>
  <c r="R32" i="15"/>
  <c r="N32" i="15"/>
  <c r="O32" i="15"/>
  <c r="P33" i="15"/>
  <c r="R33" i="15"/>
  <c r="O33" i="15"/>
  <c r="N33" i="15"/>
  <c r="P34" i="15"/>
  <c r="R34" i="15"/>
  <c r="O34" i="15"/>
  <c r="N34" i="15"/>
  <c r="P35" i="15"/>
  <c r="N35" i="15"/>
  <c r="R35" i="15"/>
  <c r="O35" i="15"/>
  <c r="R36" i="15"/>
  <c r="N36" i="15"/>
  <c r="P36" i="15"/>
  <c r="O36" i="15"/>
  <c r="N37" i="15"/>
  <c r="P37" i="15"/>
  <c r="R37" i="15"/>
  <c r="O37" i="15"/>
  <c r="P25" i="15"/>
  <c r="R25" i="15"/>
  <c r="N25" i="15"/>
  <c r="O25" i="15"/>
  <c r="P29" i="15"/>
  <c r="R29" i="15"/>
  <c r="N29" i="15"/>
  <c r="O29" i="15"/>
  <c r="P9" i="14"/>
  <c r="R9" i="14"/>
  <c r="O9" i="14"/>
  <c r="N9" i="14"/>
  <c r="P10" i="14"/>
  <c r="R10" i="14"/>
  <c r="O10" i="14"/>
  <c r="N10" i="14"/>
  <c r="P11" i="14"/>
  <c r="R11" i="14"/>
  <c r="O11" i="14"/>
  <c r="N11" i="14"/>
  <c r="P12" i="14"/>
  <c r="R12" i="14"/>
  <c r="O12" i="14"/>
  <c r="N12" i="14"/>
  <c r="P13" i="14"/>
  <c r="O13" i="14"/>
  <c r="R13" i="14"/>
  <c r="N13" i="14"/>
  <c r="P14" i="14"/>
  <c r="R14" i="14"/>
  <c r="N14" i="14"/>
  <c r="O14" i="14"/>
  <c r="P15" i="14"/>
  <c r="N15" i="14"/>
  <c r="O15" i="14"/>
  <c r="R15" i="14"/>
  <c r="O16" i="14"/>
  <c r="N16" i="14"/>
  <c r="P16" i="14"/>
  <c r="R16" i="14"/>
  <c r="P17" i="14"/>
  <c r="O17" i="14"/>
  <c r="R17" i="14"/>
  <c r="N17" i="14"/>
  <c r="P18" i="14"/>
  <c r="O18" i="14"/>
  <c r="N18" i="14"/>
  <c r="R18" i="14"/>
  <c r="P19" i="14"/>
  <c r="R19" i="14"/>
  <c r="O19" i="14"/>
  <c r="N19" i="14"/>
  <c r="P20" i="14"/>
  <c r="O20" i="14"/>
  <c r="R20" i="14"/>
  <c r="N20" i="14"/>
  <c r="P26" i="14"/>
  <c r="R26" i="14"/>
  <c r="O26" i="14"/>
  <c r="N26" i="14"/>
  <c r="P28" i="14"/>
  <c r="R28" i="14"/>
  <c r="O28" i="14"/>
  <c r="N28" i="14"/>
  <c r="P30" i="14"/>
  <c r="O30" i="14"/>
  <c r="R30" i="14"/>
  <c r="N30" i="14"/>
  <c r="P31" i="14"/>
  <c r="R31" i="14"/>
  <c r="O31" i="14"/>
  <c r="N31" i="14"/>
  <c r="P32" i="14"/>
  <c r="O32" i="14"/>
  <c r="R32" i="14"/>
  <c r="N32" i="14"/>
  <c r="P33" i="14"/>
  <c r="R33" i="14"/>
  <c r="O33" i="14"/>
  <c r="N33" i="14"/>
  <c r="P34" i="14"/>
  <c r="R34" i="14"/>
  <c r="O34" i="14"/>
  <c r="N34" i="14"/>
  <c r="P35" i="14"/>
  <c r="R35" i="14"/>
  <c r="O35" i="14"/>
  <c r="N35" i="14"/>
  <c r="P36" i="14"/>
  <c r="R36" i="14"/>
  <c r="N36" i="14"/>
  <c r="O36" i="14"/>
  <c r="P23" i="14"/>
  <c r="O23" i="14"/>
  <c r="N23" i="14"/>
  <c r="R23" i="14"/>
  <c r="P25" i="14"/>
  <c r="R25" i="14"/>
  <c r="O25" i="14"/>
  <c r="N25" i="14"/>
  <c r="P29" i="14"/>
  <c r="R29" i="14"/>
  <c r="N29" i="14"/>
  <c r="O29" i="14"/>
  <c r="P24" i="14"/>
  <c r="R24" i="14"/>
  <c r="O24" i="14"/>
  <c r="N24" i="14"/>
  <c r="P21" i="14"/>
  <c r="N21" i="14"/>
  <c r="R21" i="14"/>
  <c r="O21" i="14"/>
  <c r="P22" i="14"/>
  <c r="R22" i="14"/>
  <c r="O22" i="14"/>
  <c r="N22" i="14"/>
  <c r="P27" i="14"/>
  <c r="O27" i="14"/>
  <c r="R27" i="14"/>
  <c r="N27" i="14"/>
  <c r="P15" i="13"/>
  <c r="O15" i="13"/>
  <c r="R15" i="13"/>
  <c r="N15" i="13"/>
  <c r="P16" i="13"/>
  <c r="R16" i="13"/>
  <c r="O16" i="13"/>
  <c r="N16" i="13"/>
  <c r="P17" i="13"/>
  <c r="R17" i="13"/>
  <c r="O17" i="13"/>
  <c r="N17" i="13"/>
  <c r="P19" i="13"/>
  <c r="R19" i="13"/>
  <c r="O19" i="13"/>
  <c r="N19" i="13"/>
  <c r="P20" i="13"/>
  <c r="O20" i="13"/>
  <c r="R20" i="13"/>
  <c r="N20" i="13"/>
  <c r="P26" i="13"/>
  <c r="O26" i="13"/>
  <c r="R26" i="13"/>
  <c r="N26" i="13"/>
  <c r="P33" i="13"/>
  <c r="R33" i="13"/>
  <c r="O33" i="13"/>
  <c r="N33" i="13"/>
  <c r="P36" i="13"/>
  <c r="R36" i="13"/>
  <c r="O36" i="13"/>
  <c r="N36" i="13"/>
  <c r="P37" i="13"/>
  <c r="R37" i="13"/>
  <c r="O37" i="13"/>
  <c r="N37" i="13"/>
  <c r="P28" i="13"/>
  <c r="R28" i="13"/>
  <c r="O28" i="13"/>
  <c r="N28" i="13"/>
  <c r="P29" i="13"/>
  <c r="R29" i="13"/>
  <c r="O29" i="13"/>
  <c r="N29" i="13"/>
  <c r="P9" i="13"/>
  <c r="O9" i="13"/>
  <c r="N9" i="13"/>
  <c r="R9" i="13"/>
  <c r="P10" i="13"/>
  <c r="R10" i="13"/>
  <c r="O10" i="13"/>
  <c r="N10" i="13"/>
  <c r="P11" i="13"/>
  <c r="R11" i="13"/>
  <c r="O11" i="13"/>
  <c r="N11" i="13"/>
  <c r="P12" i="13"/>
  <c r="O12" i="13"/>
  <c r="N12" i="13"/>
  <c r="R12" i="13"/>
  <c r="P13" i="13"/>
  <c r="R13" i="13"/>
  <c r="O13" i="13"/>
  <c r="N13" i="13"/>
  <c r="P14" i="13"/>
  <c r="R14" i="13"/>
  <c r="O14" i="13"/>
  <c r="N14" i="13"/>
  <c r="P18" i="13"/>
  <c r="R18" i="13"/>
  <c r="O18" i="13"/>
  <c r="N18" i="13"/>
  <c r="P21" i="13"/>
  <c r="R21" i="13"/>
  <c r="O21" i="13"/>
  <c r="N21" i="13"/>
  <c r="P22" i="13"/>
  <c r="R22" i="13"/>
  <c r="O22" i="13"/>
  <c r="N22" i="13"/>
  <c r="P27" i="13"/>
  <c r="R27" i="13"/>
  <c r="O27" i="13"/>
  <c r="N27" i="13"/>
  <c r="P31" i="13"/>
  <c r="R31" i="13"/>
  <c r="O31" i="13"/>
  <c r="N31" i="13"/>
  <c r="P32" i="13"/>
  <c r="R32" i="13"/>
  <c r="O32" i="13"/>
  <c r="N32" i="13"/>
  <c r="P34" i="13"/>
  <c r="R34" i="13"/>
  <c r="O34" i="13"/>
  <c r="N34" i="13"/>
  <c r="P35" i="13"/>
  <c r="R35" i="13"/>
  <c r="O35" i="13"/>
  <c r="N35" i="13"/>
  <c r="P24" i="13"/>
  <c r="O24" i="13"/>
  <c r="R24" i="13"/>
  <c r="N24" i="13"/>
  <c r="P23" i="13"/>
  <c r="O23" i="13"/>
  <c r="N23" i="13"/>
  <c r="R23" i="13"/>
  <c r="R25" i="13"/>
  <c r="P25" i="13"/>
  <c r="O25" i="13"/>
  <c r="N25" i="13"/>
  <c r="P30" i="13"/>
  <c r="R30" i="13"/>
  <c r="O30" i="13"/>
  <c r="N30" i="13"/>
  <c r="P30" i="12"/>
  <c r="R30" i="12"/>
  <c r="O30" i="12"/>
  <c r="N30" i="12"/>
  <c r="P27" i="12"/>
  <c r="R27" i="12"/>
  <c r="O27" i="12"/>
  <c r="N27" i="12"/>
  <c r="R28" i="12"/>
  <c r="P28" i="12"/>
  <c r="O28" i="12"/>
  <c r="N28" i="12"/>
  <c r="P24" i="12"/>
  <c r="R24" i="12"/>
  <c r="O24" i="12"/>
  <c r="N24" i="12"/>
  <c r="P26" i="12"/>
  <c r="R26" i="12"/>
  <c r="O26" i="12"/>
  <c r="N26" i="12"/>
  <c r="R23" i="12"/>
  <c r="P23" i="12"/>
  <c r="N23" i="12"/>
  <c r="O23" i="12"/>
  <c r="R9" i="12"/>
  <c r="P9" i="12"/>
  <c r="N9" i="12"/>
  <c r="O9" i="12"/>
  <c r="P10" i="12"/>
  <c r="R10" i="12"/>
  <c r="O10" i="12"/>
  <c r="N10" i="12"/>
  <c r="P11" i="12"/>
  <c r="R11" i="12"/>
  <c r="N11" i="12"/>
  <c r="O11" i="12"/>
  <c r="P12" i="12"/>
  <c r="R12" i="12"/>
  <c r="N12" i="12"/>
  <c r="O12" i="12"/>
  <c r="P13" i="12"/>
  <c r="R13" i="12"/>
  <c r="O13" i="12"/>
  <c r="N13" i="12"/>
  <c r="R14" i="12"/>
  <c r="P14" i="12"/>
  <c r="N14" i="12"/>
  <c r="O14" i="12"/>
  <c r="R15" i="12"/>
  <c r="P15" i="12"/>
  <c r="N15" i="12"/>
  <c r="O15" i="12"/>
  <c r="P16" i="12"/>
  <c r="R16" i="12"/>
  <c r="N16" i="12"/>
  <c r="O16" i="12"/>
  <c r="P17" i="12"/>
  <c r="R17" i="12"/>
  <c r="N17" i="12"/>
  <c r="O17" i="12"/>
  <c r="R18" i="12"/>
  <c r="P18" i="12"/>
  <c r="O18" i="12"/>
  <c r="N18" i="12"/>
  <c r="R19" i="12"/>
  <c r="P19" i="12"/>
  <c r="N19" i="12"/>
  <c r="O19" i="12"/>
  <c r="P20" i="12"/>
  <c r="R20" i="12"/>
  <c r="N20" i="12"/>
  <c r="O20" i="12"/>
  <c r="P21" i="12"/>
  <c r="R21" i="12"/>
  <c r="O21" i="12"/>
  <c r="N21" i="12"/>
  <c r="P22" i="12"/>
  <c r="R22" i="12"/>
  <c r="N22" i="12"/>
  <c r="O22" i="12"/>
  <c r="P25" i="12"/>
  <c r="R25" i="12"/>
  <c r="O25" i="12"/>
  <c r="N25" i="12"/>
  <c r="P29" i="12"/>
  <c r="R29" i="12"/>
  <c r="O29" i="12"/>
  <c r="N29" i="12"/>
  <c r="P31" i="12"/>
  <c r="R31" i="12"/>
  <c r="O31" i="12"/>
  <c r="N31" i="12"/>
  <c r="R32" i="12"/>
  <c r="P32" i="12"/>
  <c r="O32" i="12"/>
  <c r="N32" i="12"/>
  <c r="R33" i="12"/>
  <c r="P33" i="12"/>
  <c r="O33" i="12"/>
  <c r="N33" i="12"/>
  <c r="P34" i="12"/>
  <c r="R34" i="12"/>
  <c r="O34" i="12"/>
  <c r="N34" i="12"/>
  <c r="P35" i="12"/>
  <c r="R35" i="12"/>
  <c r="O35" i="12"/>
  <c r="N35" i="12"/>
  <c r="R13" i="19"/>
  <c r="P13" i="19"/>
  <c r="O13" i="19"/>
  <c r="N13" i="19"/>
  <c r="R16" i="19"/>
  <c r="O16" i="19"/>
  <c r="N16" i="19"/>
  <c r="P16" i="19"/>
  <c r="R21" i="19"/>
  <c r="P21" i="19"/>
  <c r="O21" i="19"/>
  <c r="N21" i="19"/>
  <c r="R24" i="19"/>
  <c r="P24" i="19"/>
  <c r="O24" i="19"/>
  <c r="N24" i="19"/>
  <c r="R28" i="19"/>
  <c r="P28" i="19"/>
  <c r="O28" i="19"/>
  <c r="N28" i="19"/>
  <c r="P31" i="19"/>
  <c r="O31" i="19"/>
  <c r="N31" i="19"/>
  <c r="R31" i="19"/>
  <c r="R32" i="19"/>
  <c r="P32" i="19"/>
  <c r="O32" i="19"/>
  <c r="N32" i="19"/>
  <c r="R9" i="19"/>
  <c r="P9" i="19"/>
  <c r="O9" i="19"/>
  <c r="R14" i="19"/>
  <c r="O14" i="19"/>
  <c r="N14" i="19"/>
  <c r="P14" i="19"/>
  <c r="R15" i="19"/>
  <c r="O15" i="19"/>
  <c r="N15" i="19"/>
  <c r="P15" i="19"/>
  <c r="R17" i="19"/>
  <c r="P17" i="19"/>
  <c r="O17" i="19"/>
  <c r="N17" i="19"/>
  <c r="R18" i="19"/>
  <c r="O18" i="19"/>
  <c r="P18" i="19"/>
  <c r="N18" i="19"/>
  <c r="O29" i="19"/>
  <c r="N29" i="19"/>
  <c r="P29" i="19"/>
  <c r="R29" i="19"/>
  <c r="R30" i="19"/>
  <c r="P30" i="19"/>
  <c r="N30" i="19"/>
  <c r="O30" i="19"/>
  <c r="R33" i="19"/>
  <c r="P33" i="19"/>
  <c r="O33" i="19"/>
  <c r="N33" i="19"/>
  <c r="R22" i="19"/>
  <c r="P22" i="19"/>
  <c r="O22" i="19"/>
  <c r="N22" i="19"/>
  <c r="R23" i="19"/>
  <c r="P23" i="19"/>
  <c r="O23" i="19"/>
  <c r="N23" i="19"/>
  <c r="R25" i="19"/>
  <c r="P25" i="19"/>
  <c r="O25" i="19"/>
  <c r="N25" i="19"/>
  <c r="R27" i="19"/>
  <c r="P27" i="19"/>
  <c r="O27" i="19"/>
  <c r="N27" i="19"/>
  <c r="R10" i="19"/>
  <c r="O10" i="19"/>
  <c r="P10" i="19"/>
  <c r="N10" i="19"/>
  <c r="P11" i="19"/>
  <c r="O11" i="19"/>
  <c r="R11" i="19"/>
  <c r="N11" i="19"/>
  <c r="R12" i="19"/>
  <c r="O12" i="19"/>
  <c r="N12" i="19"/>
  <c r="P12" i="19"/>
  <c r="R19" i="19"/>
  <c r="P19" i="19"/>
  <c r="O19" i="19"/>
  <c r="N19" i="19"/>
  <c r="O20" i="19"/>
  <c r="N20" i="19"/>
  <c r="R20" i="19"/>
  <c r="P20" i="19"/>
  <c r="O26" i="19"/>
  <c r="P26" i="19"/>
  <c r="R26" i="19"/>
  <c r="N26" i="19"/>
  <c r="M35" i="18"/>
  <c r="Q35" i="18"/>
  <c r="Q34" i="17"/>
  <c r="M34" i="17"/>
  <c r="M37" i="16"/>
  <c r="Q37" i="16"/>
  <c r="M38" i="15"/>
  <c r="Q38" i="15"/>
  <c r="Q37" i="14"/>
  <c r="M37" i="14"/>
  <c r="Q38" i="13"/>
  <c r="M38" i="13"/>
  <c r="Q36" i="12"/>
  <c r="M36" i="12"/>
  <c r="R34" i="19" l="1"/>
  <c r="P34" i="19"/>
  <c r="O35" i="18"/>
  <c r="R38" i="15"/>
  <c r="P35" i="18"/>
  <c r="N35" i="18"/>
  <c r="R35" i="18"/>
  <c r="O34" i="17"/>
  <c r="N34" i="17"/>
  <c r="N37" i="16"/>
  <c r="N38" i="15"/>
  <c r="P38" i="13"/>
  <c r="N38" i="13"/>
  <c r="R36" i="12"/>
  <c r="O34" i="19"/>
  <c r="N34" i="19"/>
  <c r="P34" i="17"/>
  <c r="R34" i="17"/>
  <c r="P37" i="16"/>
  <c r="O37" i="16"/>
  <c r="R37" i="16"/>
  <c r="P38" i="15"/>
  <c r="O38" i="15"/>
  <c r="N37" i="14"/>
  <c r="R37" i="14"/>
  <c r="O37" i="14"/>
  <c r="P37" i="14"/>
  <c r="O38" i="13"/>
  <c r="R38" i="13"/>
  <c r="N36" i="12"/>
  <c r="P36" i="12"/>
  <c r="O36" i="12"/>
</calcChain>
</file>

<file path=xl/sharedStrings.xml><?xml version="1.0" encoding="utf-8"?>
<sst xmlns="http://schemas.openxmlformats.org/spreadsheetml/2006/main" count="1749" uniqueCount="477">
  <si>
    <t>TT</t>
  </si>
  <si>
    <t>TÊN SÁCH</t>
  </si>
  <si>
    <t>MÃ SÁCH</t>
  </si>
  <si>
    <t>HS quy khổ</t>
  </si>
  <si>
    <t>SỐ MÀU IN</t>
  </si>
  <si>
    <t>CHỦNG LOẠI</t>
  </si>
  <si>
    <t>KHỔ 
SÁCH</t>
  </si>
  <si>
    <t>SỐ TRANG RUỘT</t>
  </si>
  <si>
    <t>PP ĐÓNG SÁCH</t>
  </si>
  <si>
    <t>TỔNG SỐ BẢN IN</t>
  </si>
  <si>
    <t>TỔNG SỐ TRANG GIẤY (NGUYÊN KHỔ)</t>
  </si>
  <si>
    <t>Quy khổ 17x24</t>
  </si>
  <si>
    <t>SỐ LƯỢNG BẢN NHẬP KHO 
THEO CÁC MỐC TIẾN ĐỘ</t>
  </si>
  <si>
    <t>GIẤY IN (g/m2)</t>
  </si>
  <si>
    <t>HỘP 
ĐỰNG SÁCH</t>
  </si>
  <si>
    <t>RUỘT</t>
  </si>
  <si>
    <t>BÌA</t>
  </si>
  <si>
    <t>4</t>
  </si>
  <si>
    <t>4/0</t>
  </si>
  <si>
    <t>Hộp đựng sách giáo khoa</t>
  </si>
  <si>
    <t>19x26,5</t>
  </si>
  <si>
    <t>PG</t>
  </si>
  <si>
    <t>Toán 2, Tập một  (Kết nối tri thức với cuộc sống)</t>
  </si>
  <si>
    <t>G1HH2T001</t>
  </si>
  <si>
    <t>Tiếng Việt 2  tập một  (Kết nối tri thức với cuộc sống)</t>
  </si>
  <si>
    <t>G1HH2V001</t>
  </si>
  <si>
    <t>Tiếng Việt 2  tập hai  (Kết nối tri thức với cuộc sống)</t>
  </si>
  <si>
    <t>G1HH2V002</t>
  </si>
  <si>
    <t>Tự nhiên và  xã hội 2  (Kết nối tri thức với cuộc sống)</t>
  </si>
  <si>
    <t>G1HH2X001</t>
  </si>
  <si>
    <t>Hoạt động trải nghiệm 2 - Kết nối tri thức với cuộc sống</t>
  </si>
  <si>
    <t>G3HH2Q001</t>
  </si>
  <si>
    <t>Âm nhạc 2 - Kết nối tri thức với cuộc sống</t>
  </si>
  <si>
    <t>G3HH2R001</t>
  </si>
  <si>
    <t>4/1</t>
  </si>
  <si>
    <t>ĐL</t>
  </si>
  <si>
    <t>Giáo dục thể chất 3 (Kết nối tri thức với cuộc sống)</t>
  </si>
  <si>
    <t>G1HH3E001</t>
  </si>
  <si>
    <t>G1HH3I001</t>
  </si>
  <si>
    <t>Toán 3 - Tập một (Kết nối tri thức với cuộc sống)</t>
  </si>
  <si>
    <t>G1HH3T001</t>
  </si>
  <si>
    <t>Tiếng Việt 3 tập một (Kết nối tri thức với cuộc sống)</t>
  </si>
  <si>
    <t>G1HH3V001</t>
  </si>
  <si>
    <t>Tiếng Việt 3 tập hai (Kết nối tri thức với cuộc sống)</t>
  </si>
  <si>
    <t>G1HH3V002</t>
  </si>
  <si>
    <t>Âm nhạc 3 - Kết nối tri thức với cuộc sống</t>
  </si>
  <si>
    <t>G3HH3R001</t>
  </si>
  <si>
    <t>Công nghệ 4 (Kết nối tri thức với cuộc sống)</t>
  </si>
  <si>
    <t>G1HH4C001</t>
  </si>
  <si>
    <t>Giáo dục thể chất 4 (Kết nối tri thức với cuộc sống)</t>
  </si>
  <si>
    <t>G1HH4E001</t>
  </si>
  <si>
    <t>Đạo đức 4 (Kết nối tri thức với cuộc sống)</t>
  </si>
  <si>
    <t>G1HH4G001</t>
  </si>
  <si>
    <t>4/2</t>
  </si>
  <si>
    <t>Mĩ thuật 4 (Kết nối tri thức với cuộc sống)</t>
  </si>
  <si>
    <t>G1HH4M001</t>
  </si>
  <si>
    <t>Toán 4, tập một (Kết nối tri thức với cuộc sống)</t>
  </si>
  <si>
    <t>G1HH4T001</t>
  </si>
  <si>
    <t>Toán 4, tập hai (Kết nối tri thức với cuộc sống)</t>
  </si>
  <si>
    <t>G1HH4T002</t>
  </si>
  <si>
    <t>Tiếng Việt 4, tập một (Kết nối tri thức với cuộc sống)</t>
  </si>
  <si>
    <t>G1HH4V001</t>
  </si>
  <si>
    <t>Tiếng Việt 4, tập hai (Kết nối tri thức với cuộc sống)</t>
  </si>
  <si>
    <t>G1HH4V002</t>
  </si>
  <si>
    <t>Âm nhạc 4 - Kết nối tri thức với cuộc sống</t>
  </si>
  <si>
    <t>G3HH4R001</t>
  </si>
  <si>
    <t>Công nghệ 6 (Kết nối tri thức với cuộc sống)</t>
  </si>
  <si>
    <t>G1HH6C001</t>
  </si>
  <si>
    <t>Giáo dục công dân 6 (Kết nối tri thức với cuộc sống)</t>
  </si>
  <si>
    <t>G1HH6G001</t>
  </si>
  <si>
    <t>Tin học 6 (Kết nối tri thức với cuộc sống)</t>
  </si>
  <si>
    <t>G1HH6I001</t>
  </si>
  <si>
    <t>Khoa học tự nhiên 6 (Kết nối tri thức với cuộc sống)</t>
  </si>
  <si>
    <t>G1HH6K001</t>
  </si>
  <si>
    <t>Mĩ thuật 6 (Kết nối tri thức với cuộc sống)</t>
  </si>
  <si>
    <t>G1HH6M001</t>
  </si>
  <si>
    <t>Toán 6, Tập một  (Kết nối tri thức với cuộc sống)</t>
  </si>
  <si>
    <t>G1HH6T001</t>
  </si>
  <si>
    <t>Toán 6, Tập hai (Kết nối tri thức với cuộc sống)</t>
  </si>
  <si>
    <t>G1HH6T002</t>
  </si>
  <si>
    <t>Lịch sử và Địa lí 6 (Kết nối tri thức với cuộc sống)</t>
  </si>
  <si>
    <t>G1HH6U001</t>
  </si>
  <si>
    <t>G1HH6V001</t>
  </si>
  <si>
    <t>Ngữ văn 6, Tập hai  (Kết nối tri thức với cuộc sống)</t>
  </si>
  <si>
    <t>G1HH6V002</t>
  </si>
  <si>
    <t>Giáo dục thể chất 6 - Kết nối tri thức với cuộc sống</t>
  </si>
  <si>
    <t>G3HH6E001</t>
  </si>
  <si>
    <t>Hoạt động trải nghiệm, hướng nghiệp 6 - Kết nối tri thức với cuộc sống</t>
  </si>
  <si>
    <t>G3HH6Q001</t>
  </si>
  <si>
    <t>Âm nhạc 6 - Kết nối tri thức với cuộc sống</t>
  </si>
  <si>
    <t>G3HH6R001</t>
  </si>
  <si>
    <t>G1HH7C001</t>
  </si>
  <si>
    <t>G1HH7G001</t>
  </si>
  <si>
    <t>G1HH7I001</t>
  </si>
  <si>
    <t>G1HH7K001</t>
  </si>
  <si>
    <t>Mĩ thuật 7 (Kết nối tri thức với cuộc sống)</t>
  </si>
  <si>
    <t>G1HH7M001</t>
  </si>
  <si>
    <t>G1HH7T001</t>
  </si>
  <si>
    <t>G1HH7T002</t>
  </si>
  <si>
    <t>G1HH7U001</t>
  </si>
  <si>
    <t>Ngữ văn 7, tập một (Kết nối tri thức với cuộc sống)</t>
  </si>
  <si>
    <t>G1HH7V001</t>
  </si>
  <si>
    <t>Ngữ văn 7, tập hai (Kết nối tri thức với cuộc sống)</t>
  </si>
  <si>
    <t>G1HH7V002</t>
  </si>
  <si>
    <t>Giáo dục thể chất 7 - Kết nối tri thức với cuộc sống</t>
  </si>
  <si>
    <t>G3HH7E001</t>
  </si>
  <si>
    <t>Hoạt động trải nghiệm, hướng nghiệp 7 - Kết nối tri thức với cuộc sống</t>
  </si>
  <si>
    <t>G3HH7Q001</t>
  </si>
  <si>
    <t>Âm nhạc 7 - Kết nối tri thức với cuộc sống</t>
  </si>
  <si>
    <t>G3HH7R001</t>
  </si>
  <si>
    <t>Công nghệ 8 (Kết nối tri thức với cuộc sống)</t>
  </si>
  <si>
    <t>G1HH8C001</t>
  </si>
  <si>
    <t>Giáo dục công dân 8 (Kết nối tri thức với cuộc sống)</t>
  </si>
  <si>
    <t>G1HH8G001</t>
  </si>
  <si>
    <t>Tin học 8 (Kết nối tri thức với cuộc sống)</t>
  </si>
  <si>
    <t>G1HH8I001</t>
  </si>
  <si>
    <t>Khoa học Tự nhiên 8 (Kết nối tri thức với cuộc sống)</t>
  </si>
  <si>
    <t>G1HH8K001</t>
  </si>
  <si>
    <t>Mĩ thuật 8 (Kết nối tri thức với cuộc sống)</t>
  </si>
  <si>
    <t>G1HH8M001</t>
  </si>
  <si>
    <t>Toán 8, tập một (Kết nối tri thức với cuộc sống)</t>
  </si>
  <si>
    <t>G1HH8T001</t>
  </si>
  <si>
    <t>Toán 8, tập hai (Kết nối tri thức với cuộc sống)</t>
  </si>
  <si>
    <t>G1HH8T002</t>
  </si>
  <si>
    <t>Lịch sử và Địa lí 8 (Kết nối tri thức với cuộc sống)</t>
  </si>
  <si>
    <t>G1HH8U001</t>
  </si>
  <si>
    <t>Ngữ văn 8, tập một (Kết nối tri thức với cuộc sống)</t>
  </si>
  <si>
    <t>G1HH8V001</t>
  </si>
  <si>
    <t>Ngữ văn 8, tập hai (Kết nối tri thức với cuộc sống)</t>
  </si>
  <si>
    <t>G1HH8V002</t>
  </si>
  <si>
    <t>Giáo dục thể chất 8 - Kết nối tri thức với cuộc sống</t>
  </si>
  <si>
    <t>G3HH8E001</t>
  </si>
  <si>
    <t>Hoạt động trải nghiệm, hướng nghiệp 8 - Kết nối tri thức với cuộc sống</t>
  </si>
  <si>
    <t>G3HH8Q001</t>
  </si>
  <si>
    <t>Âm nhạc 8 - Kết nối tri thức với cuộc sống</t>
  </si>
  <si>
    <t>G3HH8R001</t>
  </si>
  <si>
    <t>G1HHXB001</t>
  </si>
  <si>
    <t>Công nghệ 10 – Thiết kế và Công nghệ (Kết nối tri thức với cuộc sống)</t>
  </si>
  <si>
    <t>G1HHXC001</t>
  </si>
  <si>
    <t>Địa lí 10 (Kết nối tri thức với cuộc sống)</t>
  </si>
  <si>
    <t>G1HHXD001</t>
  </si>
  <si>
    <t>Hóa học 10 (Kết nối tri thức với cuộc sống)</t>
  </si>
  <si>
    <t>G1HHXH001</t>
  </si>
  <si>
    <t>Chuyên đề học tập Hóa học 10 (Kết nối tri thức với cuộc sống)</t>
  </si>
  <si>
    <t>G1HHXH002</t>
  </si>
  <si>
    <t>G1HHXI001</t>
  </si>
  <si>
    <t>Vật lí 10 (Kết nối tri thức với cuộc sống)</t>
  </si>
  <si>
    <t>G1HHXL001</t>
  </si>
  <si>
    <t>G1HHXL002</t>
  </si>
  <si>
    <t>Lịch sử 10 (Kết nối tri thức với cuộc sống)</t>
  </si>
  <si>
    <t>G1HHXS003</t>
  </si>
  <si>
    <t>G1HHXT001</t>
  </si>
  <si>
    <t>G1HHXT002</t>
  </si>
  <si>
    <t>G1HHXT003</t>
  </si>
  <si>
    <t>Ngữ văn 10, tập một (Kết nối tri thức với cuộc sống)</t>
  </si>
  <si>
    <t>G1HHXV001</t>
  </si>
  <si>
    <t>Ngữ văn 10, tập hai (Kết nối tri thức với cuộc sống)</t>
  </si>
  <si>
    <t>G1HHXV002</t>
  </si>
  <si>
    <t>Chuyên đề học tập Ngữ văn 10 (Kết nối tri thức với cuộc sống)</t>
  </si>
  <si>
    <t>G1HHXV003</t>
  </si>
  <si>
    <t>G1HHXY001</t>
  </si>
  <si>
    <t>Sinh học 11 (Kết nối tri thức với cuộc sống)</t>
  </si>
  <si>
    <t>G1HHYB001</t>
  </si>
  <si>
    <t>Công nghệ 11 – Công nghệ chăn nuôi (Kết nối tri thức với cuộc sống)</t>
  </si>
  <si>
    <t>G1HHYC003</t>
  </si>
  <si>
    <t>Địa lí 11 (Kết nối tri thức với cuộc sống)</t>
  </si>
  <si>
    <t>G1HHYD001</t>
  </si>
  <si>
    <t>Chuyên đề học tập Địa lí 11 (Kết nối tri thức với cuộc sống)</t>
  </si>
  <si>
    <t>G1HHYD002</t>
  </si>
  <si>
    <t>Hóa học 11 (Kết nối tri thức với cuộc sống)</t>
  </si>
  <si>
    <t>G1HHYH001</t>
  </si>
  <si>
    <t>Chuyên đề học tập Hóa học 11 (Kết nối tri thức với cuộc sống)</t>
  </si>
  <si>
    <t>G1HHYH002</t>
  </si>
  <si>
    <t>Tin học 11 - Định hướng Tin học ứng dụng  (Kết nối tri thức với cuộc sống)</t>
  </si>
  <si>
    <t>G1HHYI002</t>
  </si>
  <si>
    <t>Vật lí 11 (Kết nối tri thức với cuộc sống)</t>
  </si>
  <si>
    <t>G1HHYL001</t>
  </si>
  <si>
    <t>Chuyên đề học tập Vật lí 11 (Kết nối tri thức với cuộc sống)</t>
  </si>
  <si>
    <t>G1HHYL002</t>
  </si>
  <si>
    <t>Hoạt động trải nghiệm, hướng nghiệp 11 (Kết nối tri thức với cuộc sống)</t>
  </si>
  <si>
    <t>G1HHYQ001</t>
  </si>
  <si>
    <t>Lịch sử 11 (Kết nối tri thức với cuộc sống)</t>
  </si>
  <si>
    <t>G1HHYS001</t>
  </si>
  <si>
    <t>Chuyên đề học tập Lịch sử 11 (Kết nối tri thức với cuộc sống)</t>
  </si>
  <si>
    <t>G1HHYS002</t>
  </si>
  <si>
    <t>Toán 11, tập một (Kết nối tri thức với cuộc sống)</t>
  </si>
  <si>
    <t>G1HHYT001</t>
  </si>
  <si>
    <t>Toán 11, tập hai (Kết nối tri thức với cuộc sống)</t>
  </si>
  <si>
    <t>G1HHYT002</t>
  </si>
  <si>
    <t>Chuyên đề học tập Toán 11 (Kết nối tri thức với cuộc sống)</t>
  </si>
  <si>
    <t>G1HHYT003</t>
  </si>
  <si>
    <t>Ngữ văn 11, tập một (Kết nối tri thức với cuộc sống)</t>
  </si>
  <si>
    <t>G1HHYV001</t>
  </si>
  <si>
    <t>Ngữ văn 11, tập hai (Kết nối tri thức với cuộc sống)</t>
  </si>
  <si>
    <t>G1HHYV002</t>
  </si>
  <si>
    <t>Chuyên đề học tập Ngữ văn 11 (Kết nối tri thức với cuộc sống)</t>
  </si>
  <si>
    <t>G1HHYV003</t>
  </si>
  <si>
    <t>Giáo dục Kinh tế và Pháp luật 11 (Kết nối tri thức với cuộc sống)</t>
  </si>
  <si>
    <t>G1HHYY001</t>
  </si>
  <si>
    <t>Mĩ thuật 2 (Chân trời sáng tạo)</t>
  </si>
  <si>
    <t>G4HH2M001</t>
  </si>
  <si>
    <t>Hoạt động trải nghiệm 2 (Chân trời sáng tạo)</t>
  </si>
  <si>
    <t>G4HH2Q001</t>
  </si>
  <si>
    <t>Mĩ thuật 3 (Chân trời sáng tạo) (bản 1)</t>
  </si>
  <si>
    <t>G4HH3M001</t>
  </si>
  <si>
    <t>Hoạt động trải nghiệm 3 (Chân trời sáng tạo) (bản 1)</t>
  </si>
  <si>
    <t>G4HH3Q001</t>
  </si>
  <si>
    <t>Mĩ thuật 4 (Chân trời sáng tạo) (bản 1)</t>
  </si>
  <si>
    <t>G4HH4M001</t>
  </si>
  <si>
    <t>Hoạt động trải nghiệm 4 (Chân trời sáng tạo) (bản 1)</t>
  </si>
  <si>
    <t>G4HH4Q001</t>
  </si>
  <si>
    <t>Khoa học tự nhiên 6 (Chân trời sáng tạo)</t>
  </si>
  <si>
    <t>G2HH6K001</t>
  </si>
  <si>
    <t>Hoạt động trải nghiệm, hướng nghiệp 6 (Chân trời sáng tạo)</t>
  </si>
  <si>
    <t>G4HH6Q001</t>
  </si>
  <si>
    <t>Mĩ thuật 7 (Chân trời sáng tạo)  (bản 1)</t>
  </si>
  <si>
    <t>G4HH7M001</t>
  </si>
  <si>
    <t>Hoạt động trải nghiệm, hướng nghiệp 7 (Chân trời sáng tạo) (bản 1)</t>
  </si>
  <si>
    <t>G4HH7Q001</t>
  </si>
  <si>
    <t>Mĩ thuật 8 (Chân trời sáng tạo) (bản 1)</t>
  </si>
  <si>
    <t>G4HH8M001</t>
  </si>
  <si>
    <t>Hoạt động trải nghiệm, hướng nghiệp 8 (Chân trời sáng tạo) (bản 1)</t>
  </si>
  <si>
    <t>G4HH8Q001</t>
  </si>
  <si>
    <t>TỔNG CỘNG:</t>
  </si>
  <si>
    <t>G1HHXC002</t>
  </si>
  <si>
    <t>G1HHXC004</t>
  </si>
  <si>
    <t>G1HHXE001</t>
  </si>
  <si>
    <t>G1HHYC004</t>
  </si>
  <si>
    <t>G1HHYI003</t>
  </si>
  <si>
    <t>G1HHYR001</t>
  </si>
  <si>
    <t>G1HG1E001</t>
  </si>
  <si>
    <t>G1HG1G001</t>
  </si>
  <si>
    <t>G1HG1Q001</t>
  </si>
  <si>
    <t>G1HG1R001</t>
  </si>
  <si>
    <t>G1HG1T001</t>
  </si>
  <si>
    <t>G1HG1V001</t>
  </si>
  <si>
    <t>G1HG1V002</t>
  </si>
  <si>
    <t>G1HG1X001</t>
  </si>
  <si>
    <t>G1HG2G001</t>
  </si>
  <si>
    <t>G1HG2T001</t>
  </si>
  <si>
    <t>G1HG2V001</t>
  </si>
  <si>
    <t>G1HG2V002</t>
  </si>
  <si>
    <t>G1HG2X001</t>
  </si>
  <si>
    <t>G3HG2Q001</t>
  </si>
  <si>
    <t>G1HG3C001</t>
  </si>
  <si>
    <t>G1HG3E001</t>
  </si>
  <si>
    <t>G1HG3G001</t>
  </si>
  <si>
    <t>G1HG3M001</t>
  </si>
  <si>
    <t>G1HG3T001</t>
  </si>
  <si>
    <t>G1HG3V001</t>
  </si>
  <si>
    <t>G3HG3Q001</t>
  </si>
  <si>
    <t>G1HG4I001</t>
  </si>
  <si>
    <t>G1HG4M001</t>
  </si>
  <si>
    <t>G1HG4U001</t>
  </si>
  <si>
    <t>G1HG4V001</t>
  </si>
  <si>
    <t>G1HG4V002</t>
  </si>
  <si>
    <t>G3HG4K001</t>
  </si>
  <si>
    <t>G3HG4R001</t>
  </si>
  <si>
    <t>G1HG6T001</t>
  </si>
  <si>
    <t>G3HG6R001</t>
  </si>
  <si>
    <t>G1HG7K001</t>
  </si>
  <si>
    <t>G1HG7T001</t>
  </si>
  <si>
    <t>G1HG8K001</t>
  </si>
  <si>
    <t>G1HG8U001</t>
  </si>
  <si>
    <t>G1HG8V001</t>
  </si>
  <si>
    <t>G1HG8V002</t>
  </si>
  <si>
    <t>G3HG8R001</t>
  </si>
  <si>
    <t>G1HGXC001</t>
  </si>
  <si>
    <t>G1HGXC003</t>
  </si>
  <si>
    <t>G1HGXD001</t>
  </si>
  <si>
    <t>G1HGXE001</t>
  </si>
  <si>
    <t>G1HGXE002</t>
  </si>
  <si>
    <t>G1HGXH001</t>
  </si>
  <si>
    <t>G1HGXL001</t>
  </si>
  <si>
    <t>G1HGXQ001</t>
  </si>
  <si>
    <t>G1HGXS003</t>
  </si>
  <si>
    <t>G1HGXT002</t>
  </si>
  <si>
    <t>G1HGXV001</t>
  </si>
  <si>
    <t>G1HGXV002</t>
  </si>
  <si>
    <t>G1HGXY001</t>
  </si>
  <si>
    <t>G1HGYB001</t>
  </si>
  <si>
    <t>G1HGYB002</t>
  </si>
  <si>
    <t>G1HGYC004</t>
  </si>
  <si>
    <t>G1HGYD002</t>
  </si>
  <si>
    <t>G1HGYH001</t>
  </si>
  <si>
    <t>G1HGYI001</t>
  </si>
  <si>
    <t>G1HGYL001</t>
  </si>
  <si>
    <t>G1HGYL002</t>
  </si>
  <si>
    <t>G1HGYQ001</t>
  </si>
  <si>
    <t>G1HGYS001</t>
  </si>
  <si>
    <t>G1HGYS002</t>
  </si>
  <si>
    <t>G1HGYT001</t>
  </si>
  <si>
    <t>G1HGYT002</t>
  </si>
  <si>
    <t>G1HGYV001</t>
  </si>
  <si>
    <t>G1HGYV002</t>
  </si>
  <si>
    <t>G1HGYV003</t>
  </si>
  <si>
    <t>G1HGYY001</t>
  </si>
  <si>
    <t>G2HH1M001</t>
  </si>
  <si>
    <t>G2HH1Q001</t>
  </si>
  <si>
    <t>G2HH2E001</t>
  </si>
  <si>
    <t>G2HH2G001</t>
  </si>
  <si>
    <t>G2HH3E001</t>
  </si>
  <si>
    <t>G2HH3G001</t>
  </si>
  <si>
    <t>G2HH4E001</t>
  </si>
  <si>
    <t>G2HH4G001</t>
  </si>
  <si>
    <t>G2HH6C001</t>
  </si>
  <si>
    <t>G2HH6G001</t>
  </si>
  <si>
    <t>G2HH6U001</t>
  </si>
  <si>
    <t>G2HH6V001</t>
  </si>
  <si>
    <t>G2HH6V002</t>
  </si>
  <si>
    <t>G2HH7C001</t>
  </si>
  <si>
    <t>G2HH7G001</t>
  </si>
  <si>
    <t>G2HH7K001</t>
  </si>
  <si>
    <t>G2HH7M001</t>
  </si>
  <si>
    <t>G2HH7V001</t>
  </si>
  <si>
    <t>G2HH7V002</t>
  </si>
  <si>
    <t>G2HH8C001</t>
  </si>
  <si>
    <t>G2HH8G001</t>
  </si>
  <si>
    <t>G2HH8M001</t>
  </si>
  <si>
    <t>G2HH8U001</t>
  </si>
  <si>
    <t>G2HH8V001</t>
  </si>
  <si>
    <t>G2HH8V002</t>
  </si>
  <si>
    <t>G2HHXB001</t>
  </si>
  <si>
    <t>G2HHXV001</t>
  </si>
  <si>
    <t>G2HHXV002</t>
  </si>
  <si>
    <t>G2HHXV003</t>
  </si>
  <si>
    <t>G2HHYB001</t>
  </si>
  <si>
    <t>G2HHYB002</t>
  </si>
  <si>
    <t>G2HHYD001</t>
  </si>
  <si>
    <t>G2HHYD002</t>
  </si>
  <si>
    <t>G2HHYV001</t>
  </si>
  <si>
    <t>G2HHYV002</t>
  </si>
  <si>
    <t>G2HHYV003</t>
  </si>
  <si>
    <t>G2HHYY001</t>
  </si>
  <si>
    <t>Tin học 3 (Kết nối tri thức với cuộc sống)</t>
  </si>
  <si>
    <t>Ngữ văn 6, Tập một (Kết nối tri thức với cuộc sống)</t>
  </si>
  <si>
    <t>Công nghệ 7 (Kết nối tri thức với cuộc sống)</t>
  </si>
  <si>
    <t>Tin học 7 (Kết nối tri thức với cuộc sống)</t>
  </si>
  <si>
    <t>Khoa học tự nhiên 7 (Kết nối tri thức với cuộc sống)</t>
  </si>
  <si>
    <t>Toán 7 Tập một (Kết nối tri thức với cuộc sống)</t>
  </si>
  <si>
    <t>Toán 7 Tập hai (Kết nối tri thức với cuộc sống)</t>
  </si>
  <si>
    <t>Lịch sử và Địa lí 7 (Kết nối tri thức với cuộc sống)</t>
  </si>
  <si>
    <t>Sinh học 10 (Kết nối tri thức với cuộc sống)</t>
  </si>
  <si>
    <t>Chuyên đề học tập Công nghệ 10 – Thiết kế và Công nghệ (Kết nối tri thức với cuộc sống)</t>
  </si>
  <si>
    <t>Chuyên đề học tập Công nghệ 10 – Công nghệ trồng trọt (Kết nối tri thức với cuộc sống)</t>
  </si>
  <si>
    <t>Giáo dục thể chất 10 – Cầu lông (Kết nối tri thức với cuộc sống)</t>
  </si>
  <si>
    <t>Tin học 10 (Kết nối tri thức với cuộc sống)</t>
  </si>
  <si>
    <t>Chuyên đề học tập Vật lí 10 (Kết nối tri thức với cuộc sống)</t>
  </si>
  <si>
    <t>Toán 10 Tập một (Kết nối tri thức với cuộc sống)</t>
  </si>
  <si>
    <t>Toán 10 Tập hai (Kết nối tri thức với cuộc sống)</t>
  </si>
  <si>
    <t>Chuyên đề học tập Toán 10 (Kết nối tri thức với cuộc sống)</t>
  </si>
  <si>
    <t>Chuyên đề học tập Công nghệ 11 – Công nghệ chăn nuôi (Kết nối tri thức với cuộc sống)</t>
  </si>
  <si>
    <t>Chuyên đề học tập Tin học 11 – Định hướng Khoa học máy tính (Kết nối tri thức với cuộc sống)</t>
  </si>
  <si>
    <t>Âm nhạc 11 (Kết nối tri thức với cuộc sống)</t>
  </si>
  <si>
    <t>Giáo dục  thể chất 1 – Sách giáo viên (Kết nối tri thức với cuộc sống)</t>
  </si>
  <si>
    <t>Đạo đức 1 – Sách giáo viên (Kết nối tri thức với cuộc sống)</t>
  </si>
  <si>
    <t>Hoạt động  trải nghiệm 1 – Sách giáo viên (Kết nối tri thức với cuộc sống)</t>
  </si>
  <si>
    <t>Âm nhạc 1 – Sách giáo viên (Kết nối tri thức với cuộc sống)</t>
  </si>
  <si>
    <t>Toán 1 – Sách giáo viên (Kết nối tri thức với cuộc sống)</t>
  </si>
  <si>
    <t>Tiếng Việt 1, tập một – Sách giáo viên (Kết nối tri thức với cuộc sống)</t>
  </si>
  <si>
    <t>Tiếng Việt 1, tập hai – Sách giáo viên (Kết nối tri thức với cuộc sống)</t>
  </si>
  <si>
    <t>Tự nhiên và  xã hội 1 – Sách giáo viên (Kết nối tri thức với cuộc sống)</t>
  </si>
  <si>
    <t>Đạo đức 2 – Sách giáo viên (Kết nối tri thức với cuộc sống)</t>
  </si>
  <si>
    <t>Toán 2, Sách giáo viên (Kết nối tri thức với cuộc sống)</t>
  </si>
  <si>
    <t>Tiếng Việt 2, tập một – Sách giáo viên (Kết nối tri thức với cuộc sống)</t>
  </si>
  <si>
    <t>Tiếng Việt 2, tập hai – Sách giáo viên (Kết nối tri thức với cuộc sống)</t>
  </si>
  <si>
    <t>Tự nhiên và  Xã hội 2 – Sách giáo viên (Kết nối tri thức với cuộc sống)</t>
  </si>
  <si>
    <t>Hoạt động trải nghiệm 2, Sách giáo viên - Kết nối tri thức với cuộc sống</t>
  </si>
  <si>
    <t>Công nghệ 3 – Sách giáo viên (Kết nối tri thức với cuộc sống)</t>
  </si>
  <si>
    <t>Giáo dục thể chất 3 – Sách giáo viên (Kết nối tri thức với cuộc sống)</t>
  </si>
  <si>
    <t>Mĩ thuật 3, sách giáo viên (Kết nối tri thức với cuộc sống)</t>
  </si>
  <si>
    <t>TOÁN 3 – Sách giáo viên (Kết nối tri thức với cuộc sống)</t>
  </si>
  <si>
    <t>Tiếng Việt 3, tập một, Sách giáo viên (Kết nối tri thức với cuộc sống)</t>
  </si>
  <si>
    <t>Hoạt động trải nghiệm 3, Sách giáo viên - Kết nối tri thức với cuộc sống</t>
  </si>
  <si>
    <t>Tin học 4 - Sách giáo viên (Kết nối tri thức với cuộc sống)</t>
  </si>
  <si>
    <t>Mĩ thuật 4 - Sách giáo viên (Kết nối tri thức với cuộc sống)</t>
  </si>
  <si>
    <t>Lịch sử và Địa lí 4 - Sách giáo viên (Kết nối tri thức với cuộc sống)</t>
  </si>
  <si>
    <t>Tiếng Việt 4, tập một, Sách giáo viên (Kết nối tri thức với cuộc sống)</t>
  </si>
  <si>
    <t>Tiếng Việt 4, tập hai, Sách giáo viên (Kết nối tri thức với cuộc sống)</t>
  </si>
  <si>
    <t>Khoa học 4, Sách giáo viên - Kết nối tri thức với cuộc sống</t>
  </si>
  <si>
    <t>Âm nhạc 4, Sách giáo viên - Kết nối tri thức với cuộc sống</t>
  </si>
  <si>
    <t>Toán 6, Sách giáo viên (Kết nối tri thức với cuộc sống)</t>
  </si>
  <si>
    <t>Âm nhạc 6, Sách giáo viên - Kết nối tri thức với cuộc sống</t>
  </si>
  <si>
    <t>Khoa học tự nhiên 7, Sách giáo viên (Kết nối tri thức với cuộc sống)</t>
  </si>
  <si>
    <t>TOÁN 7 – SÁCH GIÁO VIÊN (Kết nối tri thức với cuộc sống)</t>
  </si>
  <si>
    <t>Khoa học tự nhiên 8 -  Sách giáo viên (Kết nối tri thức với cuộc sống)</t>
  </si>
  <si>
    <t>Lịch sử và Địa lí 8 -  Sách giáo viên (Kết nối tri thức với cuộc sống)</t>
  </si>
  <si>
    <t>Ngữ văn 8, tập một - Sách giáo viên (Kết nối tri thức với cuộc sống)</t>
  </si>
  <si>
    <t>Ngữ văn 8, tập hai - Sách giáo viên (Kết nối tri thức với cuộc sống)</t>
  </si>
  <si>
    <t>Âm nhạc 8, Sách giáo viên - Kết nối tri thức với cuộc sống</t>
  </si>
  <si>
    <t>Công nghệ 10 – Thiết kế và Công nghệ - Sách giáo viên (Kết nối tri thức với cuộc sống)</t>
  </si>
  <si>
    <t>Địa lí 10 - Sách giáo viên (Kết nối tri thức với cuộc sống)</t>
  </si>
  <si>
    <t>Giáo dục thể chất 10 – Cầu lông – sách giáo viên (Kết nối tri thức với cuộc sống)</t>
  </si>
  <si>
    <t>Giáo dục thể chất 10 – Bóng đá, sách giáo viên (Kết nối tri thức với cuộc sống)</t>
  </si>
  <si>
    <t>Hóa học 10, Sách giáo viên (Kết nối tri thức với cuộc sống)</t>
  </si>
  <si>
    <t>Vật lí 10 – Sách giáo viên  (Kết nối tri thức với cuộc sống)</t>
  </si>
  <si>
    <t>Lịch sử 10 - Sách giáo viên (Kết nối tri thức với cuộc sống)</t>
  </si>
  <si>
    <t>Chuyên đề học tập Toán 10 – sách giáo viên (Kết nối tri thức với cuộc sống)</t>
  </si>
  <si>
    <t>Ngữ văn 10, tập một, sách giáo viên (Kết nối tri thức với cuộc sống)</t>
  </si>
  <si>
    <t>Ngữ văn 10, tập hai, sách giáo viên (Kết nối tri thức với cuộc sống)</t>
  </si>
  <si>
    <t>Sinh học 11 - Sách giáo viên (Kết nối tri thức với cuộc sống)</t>
  </si>
  <si>
    <t>Chuyên đề học tập Sinh học 11 - Sách giáo viên (Kết nối tri thức với cuộc sống)</t>
  </si>
  <si>
    <t>Chuyên đề học tập Công nghệ 11 – Công nghệ chăn nuôi –  Sách giáo viên (Kết nối tri thức với cuộc sống)</t>
  </si>
  <si>
    <t>Chuyên đề học tập Địa lí 11 – Sách giáo viên (Kết nối tri thức với cuộc sống)</t>
  </si>
  <si>
    <t>Hóa học 11 - Sách giáo viên (Kết nối tri thức với cuộc sống)</t>
  </si>
  <si>
    <t>Tin học 11 – Sách giáo viên (Kết nối tri thức với cuộc sống)</t>
  </si>
  <si>
    <t>Vật lí 11 – Sách giáo viên  (Kết nối tri thức với cuộc sống)</t>
  </si>
  <si>
    <t>Chuyên đề học tập Vật lí 11 – Sách giáo viên (Kết nối tri thức với cuộc sống)</t>
  </si>
  <si>
    <t>Hoạt động trải nghiệm, hướng nghiệp 11 - Sách giáo viên (Kết nối tri thức với cuộc sống)</t>
  </si>
  <si>
    <t>Lịch sử 11 – Sách giáo viên (Kết nối tri thức với cuộc sống)</t>
  </si>
  <si>
    <t>Chuyên đề học tập Lịch sử 11 - Sách giáo viên (Kết nối tri thức với cuộc sống)</t>
  </si>
  <si>
    <t>Toán 11 – Sách giáo viên (Kết nối tri thức với cuộc sống)</t>
  </si>
  <si>
    <t>Chuyên đề học tập Toán 11 – Sách giáo viên (Kết nối tri thức với cuộc sống)</t>
  </si>
  <si>
    <t>Ngữ văn 11, tập một - Sách giáo viên (Kết nối tri thức với cuộc sống)</t>
  </si>
  <si>
    <t>Ngữ văn 11, tập hai - Sách giáo viên (Kết nối tri thức với cuộc sống)</t>
  </si>
  <si>
    <t>Chuyên đề học tập Ngữ văn 11 - Sách giáo viên (Kết nối tri thức với cuộc sống)</t>
  </si>
  <si>
    <t>Giáo dục Kinh tế và Pháp luật 11 – Sách giáo viên (Kết nối tri thức với cuộc sống)</t>
  </si>
  <si>
    <t>Mĩ thuật 1 (Chân trời sáng tạo)</t>
  </si>
  <si>
    <t>Hoạt động trải nghiệm 1 (Chân trời sáng tạo)</t>
  </si>
  <si>
    <t>Giáo dục thể chất 2 (Chân trời sáng tạo)</t>
  </si>
  <si>
    <t>Đạo đức 2 (Chân trời sáng tạo)</t>
  </si>
  <si>
    <t>Giáo dục thể chất 3 (Chân trời sáng tạo)</t>
  </si>
  <si>
    <t>Đạo đức 3 (Chân trời sáng tạo)</t>
  </si>
  <si>
    <t>Giáo dục thể chất 4 (Chân trời sáng tạo)</t>
  </si>
  <si>
    <t>Đạo đức 4 (Chân trời sáng tạo)</t>
  </si>
  <si>
    <t>Công nghệ 6 (Chân trời sáng tạo)</t>
  </si>
  <si>
    <t>Giáo dục công dân 6 (Chân trời sáng tạo)</t>
  </si>
  <si>
    <t>Lịch sử và Địa lí 6 (Chân trời sáng tạo)</t>
  </si>
  <si>
    <t>Ngữ văn 6, tập một (Chân trời sáng tạo)</t>
  </si>
  <si>
    <t>Ngữ văn 6, tập hai (Chân trời sáng tạo)</t>
  </si>
  <si>
    <t>Công nghệ 7 (Chân trời sáng tạo)</t>
  </si>
  <si>
    <t>Giáo dục công dân 7 (Chân trời sáng tạo)</t>
  </si>
  <si>
    <t>Khoa học tự nhiên 7 (Chân trời sáng tạo)</t>
  </si>
  <si>
    <t>Mĩ thuật 7 (Chân trời sáng tạo) (bản 2)</t>
  </si>
  <si>
    <t>Ngữ văn 7, tập một (Chân trời sáng tạo)</t>
  </si>
  <si>
    <t>Ngữ văn 7, tập hai (Chân trời sáng tạo)</t>
  </si>
  <si>
    <t>Công nghệ 8 (Chân trời sáng tạo)</t>
  </si>
  <si>
    <t>Giáo dục công dân 8 (Chân trời sáng tạo)</t>
  </si>
  <si>
    <t>Mĩ thuật 8 (Chân trời sáng tạo) (Bản 2)</t>
  </si>
  <si>
    <t>Lịch sử và Địa lí 8 (Chân trời sáng tạo)</t>
  </si>
  <si>
    <t>Ngữ văn 8, tập một (Chân trời sáng tạo)</t>
  </si>
  <si>
    <t>Ngữ văn 8, tập hai (Chân trời sáng tạo)</t>
  </si>
  <si>
    <t>Sinh học 10 (Chân trời sáng tạo)</t>
  </si>
  <si>
    <t>Ngữ văn 10, tập một (Chân trời sáng tạo)</t>
  </si>
  <si>
    <t>Ngữ văn 10, tập hai (Chân trời sáng tạo)</t>
  </si>
  <si>
    <t>Chuyên đề học tập Ngữ văn 10 (Chân trời sáng tạo)</t>
  </si>
  <si>
    <t>Chuyên đề học tập Sinh học 11 (Chân trời sáng tạo)</t>
  </si>
  <si>
    <t>Sinh học 11 (Chân trời sáng tạo)</t>
  </si>
  <si>
    <t>Địa lí 11 (Chân trời sáng tạo)</t>
  </si>
  <si>
    <t>Chuyên đề học tập Địa lí 11 (Chân trời sáng tạo)</t>
  </si>
  <si>
    <t>Chuyên đề học tập Ngữ văn 11 (Chân trời sáng tạo)</t>
  </si>
  <si>
    <t>Ngữ văn 11, tập một (Chân trời sáng tạo)</t>
  </si>
  <si>
    <t>Ngữ văn 11, tập hai (Chân trời sáng tạo)</t>
  </si>
  <si>
    <t>Giáo dục kinh tế và pháp luật 11 (Chân trời sáng tạo)</t>
  </si>
  <si>
    <t>1</t>
  </si>
  <si>
    <t>KC</t>
  </si>
  <si>
    <t>Hộp đựng sách giáo viên</t>
  </si>
  <si>
    <t>30/06/2024</t>
  </si>
  <si>
    <t>31/07/2024</t>
  </si>
  <si>
    <t>Hoạt động trải nghiệm, hướng nghiệp 10, sách giáo viên (Kết nối tri thức với cuộc sống)</t>
  </si>
  <si>
    <t>Giáo dục Kinh tế và Pháp luật 10 (Kết nối tri thức với cuộc sống)</t>
  </si>
  <si>
    <t>NHẬP TẠI KHO ĐÔNG ANH - TỔ 60 - THỊ TRẤN ĐÔNG ANH - H. ĐÔNG ANH - TP. HÀ NỘI</t>
  </si>
  <si>
    <t>TÊN GÓI THẦU: GÓI THẦU 04 - IN SGD TÁI BẢN BỔ SUNG PHỤC VỤ NĂM HỌC 2024 - 2025 NHẬP KHO HÀ NỘI</t>
  </si>
  <si>
    <t>SỐ HIỆU: INSGD2024G04</t>
  </si>
  <si>
    <t>Giáo dục công dân 7 (Kết nối tri thức với cuộc sống)</t>
  </si>
  <si>
    <t xml:space="preserve">Giáo dục kinh tế và Pháp luật 10 - Sách giáo viên (Kết nối tri thức với cuộc sống) </t>
  </si>
  <si>
    <t>Công nghệ 10 - Công nghệ trồng trọt - sách giáo viên (Kết nối tri thức với cuộc sống)</t>
  </si>
  <si>
    <t>Đạo đức 3, Sách giáo viên (Kết nối tri thức với cuộc sống)</t>
  </si>
  <si>
    <r>
      <t xml:space="preserve">TÊN PHẦN THẦU: HN(tái bản)-PHẦN </t>
    </r>
    <r>
      <rPr>
        <b/>
        <sz val="13"/>
        <color rgb="FFFF0000"/>
        <rFont val="Times New Roman"/>
        <family val="1"/>
      </rPr>
      <t>01</t>
    </r>
  </si>
  <si>
    <r>
      <t xml:space="preserve">TÊN PHẦN THẦU: HN(tái bản) - PHẦN </t>
    </r>
    <r>
      <rPr>
        <b/>
        <sz val="13"/>
        <color rgb="FFFF0000"/>
        <rFont val="Times New Roman"/>
        <family val="1"/>
      </rPr>
      <t>02</t>
    </r>
  </si>
  <si>
    <r>
      <t xml:space="preserve">TÊN PHẦN THẦU: HN(tái bản) - PHẦN </t>
    </r>
    <r>
      <rPr>
        <b/>
        <sz val="13"/>
        <color rgb="FFFF0000"/>
        <rFont val="Times New Roman"/>
        <family val="1"/>
      </rPr>
      <t>03</t>
    </r>
  </si>
  <si>
    <r>
      <t xml:space="preserve">TÊN PHẦN THẦU: HN(tái bản) - PHẦN </t>
    </r>
    <r>
      <rPr>
        <b/>
        <sz val="13"/>
        <color rgb="FFFF0000"/>
        <rFont val="Times New Roman"/>
        <family val="1"/>
      </rPr>
      <t>04</t>
    </r>
  </si>
  <si>
    <r>
      <t xml:space="preserve">TÊN PHẦN THẦU: HN(tái bản) - PHẦN </t>
    </r>
    <r>
      <rPr>
        <b/>
        <sz val="13"/>
        <color rgb="FFFF0000"/>
        <rFont val="Times New Roman"/>
        <family val="1"/>
      </rPr>
      <t>05</t>
    </r>
  </si>
  <si>
    <r>
      <t xml:space="preserve">TÊN PHẦN THẦU: HN(tái bản) - PHẦN </t>
    </r>
    <r>
      <rPr>
        <b/>
        <sz val="13"/>
        <color rgb="FFFF0000"/>
        <rFont val="Times New Roman"/>
        <family val="1"/>
      </rPr>
      <t>06</t>
    </r>
  </si>
  <si>
    <r>
      <t xml:space="preserve">TÊN PHẦN THẦU: HN(tái bản) - PHẦN </t>
    </r>
    <r>
      <rPr>
        <b/>
        <sz val="13"/>
        <color rgb="FFFF0000"/>
        <rFont val="Times New Roman"/>
        <family val="1"/>
      </rPr>
      <t>07</t>
    </r>
  </si>
  <si>
    <r>
      <t xml:space="preserve">TÊN PHẦN THẦU: HN(tái bản) - PHẦN </t>
    </r>
    <r>
      <rPr>
        <b/>
        <sz val="13"/>
        <color rgb="FFFF0000"/>
        <rFont val="Times New Roman"/>
        <family val="1"/>
      </rPr>
      <t>08</t>
    </r>
  </si>
  <si>
    <t>DÙNG ĐỂ THAM KHẢO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</si>
</sst>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3"/>
      <name val="Times New Roman"/>
      <family val="1"/>
    </font>
    <font>
      <sz val="13"/>
      <name val="Calibri"/>
      <family val="2"/>
      <scheme val="minor"/>
    </font>
    <font>
      <b/>
      <sz val="13"/>
      <color rgb="FFFF0000"/>
      <name val="Times New Roman"/>
      <family val="1"/>
    </font>
    <font>
      <b/>
      <sz val="15"/>
      <color rgb="FFFF0000"/>
      <name val="Calibri"/>
      <family val="2"/>
      <scheme val="minor"/>
    </font>
    <font>
      <b/>
      <sz val="15"/>
      <color indexed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7" fillId="0" borderId="0" quotePrefix="1">
      <protection locked="0"/>
    </xf>
    <xf numFmtId="0" fontId="1" fillId="0" borderId="0"/>
    <xf numFmtId="0" fontId="8" fillId="0" borderId="0"/>
    <xf numFmtId="0" fontId="7" fillId="0" borderId="0"/>
  </cellStyleXfs>
  <cellXfs count="40">
    <xf numFmtId="0" fontId="0" fillId="0" borderId="0" xfId="0"/>
    <xf numFmtId="0" fontId="2" fillId="0" borderId="0" xfId="2" applyFont="1"/>
    <xf numFmtId="3" fontId="3" fillId="0" borderId="0" xfId="2" applyNumberFormat="1" applyFont="1"/>
    <xf numFmtId="0" fontId="3" fillId="0" borderId="0" xfId="2" applyFont="1"/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4" fillId="0" borderId="1" xfId="2" applyFont="1" applyBorder="1" applyAlignment="1">
      <alignment vertical="center"/>
    </xf>
    <xf numFmtId="14" fontId="4" fillId="0" borderId="1" xfId="2" quotePrefix="1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/>
    </xf>
    <xf numFmtId="9" fontId="7" fillId="0" borderId="0" xfId="1">
      <protection locked="0"/>
    </xf>
    <xf numFmtId="16" fontId="6" fillId="0" borderId="1" xfId="2" quotePrefix="1" applyNumberFormat="1" applyFont="1" applyBorder="1" applyAlignment="1">
      <alignment horizontal="center" vertical="center" wrapText="1"/>
    </xf>
    <xf numFmtId="0" fontId="6" fillId="0" borderId="1" xfId="2" quotePrefix="1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3" fillId="0" borderId="0" xfId="2" applyFont="1" applyAlignment="1">
      <alignment horizont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2" fillId="0" borderId="1" xfId="2" applyFont="1" applyBorder="1"/>
    <xf numFmtId="0" fontId="2" fillId="0" borderId="1" xfId="2" applyFont="1" applyBorder="1" applyAlignment="1">
      <alignment horizontal="center" vertical="center" wrapText="1"/>
    </xf>
    <xf numFmtId="3" fontId="2" fillId="0" borderId="1" xfId="2" applyNumberFormat="1" applyFont="1" applyBorder="1" applyAlignment="1">
      <alignment horizontal="right" vertical="center"/>
    </xf>
    <xf numFmtId="0" fontId="6" fillId="2" borderId="1" xfId="2" applyFont="1" applyFill="1" applyBorder="1" applyAlignment="1">
      <alignment horizontal="center" vertical="center"/>
    </xf>
    <xf numFmtId="0" fontId="10" fillId="0" borderId="0" xfId="2" applyFont="1"/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%20PH/Phong%20ban/In%20-%20Phat%20hanh%20-%20TVTH/So%20lieu%20bao%20cao/Thang%209%20-%202006/Ngay%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Office/Co%20quan/Hoi%20nghi/In/VH/NXBGD/VH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XBGDHN\P.KEHOACH\KIMANH\Thay%20gia%20bia%202019\Thang%204\2.17-4%20Tonghoptemgia%20SGKcumoi30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Vattu/Congvan/2019/PH/DKPH%2014-9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en Bac"/>
      <sheetName val="Miền Trung"/>
      <sheetName val="Tan-BaoCao"/>
      <sheetName val="Toàn quốc"/>
      <sheetName val="Toàn quốc mới"/>
    </sheetNames>
    <sheetDataSet>
      <sheetData sheetId="0" refreshError="1">
        <row r="10">
          <cell r="B10" t="str">
            <v>1H501M6</v>
          </cell>
          <cell r="C10" t="str">
            <v>TiÕng ViÖt 5/1</v>
          </cell>
          <cell r="D10">
            <v>761358</v>
          </cell>
          <cell r="E10">
            <v>756049</v>
          </cell>
        </row>
        <row r="11">
          <cell r="B11" t="str">
            <v>1H502M6</v>
          </cell>
          <cell r="C11" t="str">
            <v>TiÕng ViÖt 5/2</v>
          </cell>
          <cell r="D11">
            <v>751778</v>
          </cell>
          <cell r="E11">
            <v>711059</v>
          </cell>
        </row>
        <row r="12">
          <cell r="B12" t="str">
            <v>1H503M6</v>
          </cell>
          <cell r="C12" t="str">
            <v>To¸n 5</v>
          </cell>
          <cell r="D12">
            <v>772247</v>
          </cell>
          <cell r="E12">
            <v>762001</v>
          </cell>
        </row>
        <row r="13">
          <cell r="B13" t="str">
            <v>1H504M6</v>
          </cell>
          <cell r="C13" t="str">
            <v>Khoa häc 5</v>
          </cell>
          <cell r="D13">
            <v>752134</v>
          </cell>
          <cell r="E13">
            <v>746173</v>
          </cell>
        </row>
        <row r="14">
          <cell r="B14" t="str">
            <v>1H505M6</v>
          </cell>
          <cell r="C14" t="str">
            <v>LÞch sö vµ §Þa lÝ 5</v>
          </cell>
          <cell r="D14">
            <v>752824</v>
          </cell>
          <cell r="E14">
            <v>749507</v>
          </cell>
        </row>
        <row r="15">
          <cell r="B15" t="str">
            <v>1H506M6</v>
          </cell>
          <cell r="C15" t="str">
            <v>¢m nh¹c 5</v>
          </cell>
          <cell r="D15">
            <v>756000</v>
          </cell>
          <cell r="E15">
            <v>747625</v>
          </cell>
        </row>
        <row r="16">
          <cell r="B16" t="str">
            <v>1H507M6</v>
          </cell>
          <cell r="C16" t="str">
            <v>MÜ thuËt 5</v>
          </cell>
          <cell r="D16">
            <v>756002</v>
          </cell>
          <cell r="E16">
            <v>745109</v>
          </cell>
        </row>
        <row r="17">
          <cell r="B17" t="str">
            <v>1H508M6</v>
          </cell>
          <cell r="C17" t="str">
            <v>§¹o ®øc 5</v>
          </cell>
          <cell r="D17">
            <v>766348</v>
          </cell>
          <cell r="E17">
            <v>753389</v>
          </cell>
        </row>
        <row r="18">
          <cell r="B18" t="str">
            <v>1H509M6</v>
          </cell>
          <cell r="C18" t="str">
            <v>KÜ thuËt 5</v>
          </cell>
          <cell r="D18">
            <v>751000</v>
          </cell>
          <cell r="E18">
            <v>738385</v>
          </cell>
        </row>
        <row r="19">
          <cell r="B19" t="str">
            <v>1H510M6</v>
          </cell>
          <cell r="C19" t="str">
            <v>VBT TiÕng ViÖt 5/1</v>
          </cell>
          <cell r="D19">
            <v>700000</v>
          </cell>
          <cell r="E19">
            <v>668187</v>
          </cell>
        </row>
        <row r="20">
          <cell r="B20" t="str">
            <v>1H511M6</v>
          </cell>
          <cell r="C20" t="str">
            <v>VBT TiÕng ViÖt 5/2</v>
          </cell>
          <cell r="D20">
            <v>669808</v>
          </cell>
          <cell r="E20">
            <v>605503</v>
          </cell>
        </row>
        <row r="21">
          <cell r="B21" t="str">
            <v>1H512M6</v>
          </cell>
          <cell r="C21" t="str">
            <v>VBT To¸n 5/1</v>
          </cell>
          <cell r="D21">
            <v>700628</v>
          </cell>
          <cell r="E21">
            <v>673905</v>
          </cell>
        </row>
        <row r="22">
          <cell r="B22" t="str">
            <v>1H513M6</v>
          </cell>
          <cell r="C22" t="str">
            <v>VBT To¸n 5/2</v>
          </cell>
          <cell r="D22">
            <v>670038</v>
          </cell>
          <cell r="E22">
            <v>602147</v>
          </cell>
        </row>
        <row r="23">
          <cell r="B23" t="str">
            <v>1H514M6</v>
          </cell>
          <cell r="C23" t="str">
            <v>VBT Khoa häc 5</v>
          </cell>
          <cell r="D23">
            <v>630055</v>
          </cell>
          <cell r="E23">
            <v>618897</v>
          </cell>
        </row>
        <row r="24">
          <cell r="B24" t="str">
            <v>1H515M6</v>
          </cell>
          <cell r="C24" t="str">
            <v>VBT LÞch sö 5</v>
          </cell>
          <cell r="D24">
            <v>620280</v>
          </cell>
          <cell r="E24">
            <v>613797</v>
          </cell>
        </row>
        <row r="25">
          <cell r="B25" t="str">
            <v>1H516M6</v>
          </cell>
          <cell r="C25" t="str">
            <v>VBT §¹o ®øc 5</v>
          </cell>
          <cell r="D25">
            <v>670000</v>
          </cell>
          <cell r="E25">
            <v>657097</v>
          </cell>
        </row>
        <row r="26">
          <cell r="B26" t="str">
            <v>1H517M6</v>
          </cell>
          <cell r="C26" t="str">
            <v>Vë tËp vÏ 5</v>
          </cell>
          <cell r="D26">
            <v>690610</v>
          </cell>
          <cell r="E26">
            <v>677517</v>
          </cell>
        </row>
        <row r="27">
          <cell r="B27" t="str">
            <v>1H519M6</v>
          </cell>
          <cell r="C27" t="str">
            <v>BT To¸n 5</v>
          </cell>
          <cell r="D27">
            <v>360345</v>
          </cell>
          <cell r="E27">
            <v>352986</v>
          </cell>
        </row>
        <row r="28">
          <cell r="B28" t="str">
            <v>1H520M6</v>
          </cell>
          <cell r="C28" t="str">
            <v>Thùc hµnh KÜ thuËt 5</v>
          </cell>
          <cell r="D28">
            <v>620027</v>
          </cell>
          <cell r="E28">
            <v>604177</v>
          </cell>
        </row>
        <row r="29">
          <cell r="B29" t="str">
            <v>1H521M6</v>
          </cell>
          <cell r="C29" t="str">
            <v>VBT §Þa lÝ 5</v>
          </cell>
          <cell r="D29">
            <v>615200</v>
          </cell>
          <cell r="E29">
            <v>610577</v>
          </cell>
        </row>
        <row r="30">
          <cell r="C30" t="str">
            <v>líp 5 : hs</v>
          </cell>
          <cell r="D30">
            <v>13766682</v>
          </cell>
          <cell r="E30">
            <v>13394087</v>
          </cell>
        </row>
        <row r="31">
          <cell r="C31" t="str">
            <v>riªng VBT líp 5</v>
          </cell>
          <cell r="D31">
            <v>6331791</v>
          </cell>
          <cell r="E31">
            <v>6684790</v>
          </cell>
        </row>
        <row r="32">
          <cell r="B32" t="str">
            <v>Líp 5 - gi¸o viªn</v>
          </cell>
        </row>
        <row r="33">
          <cell r="B33" t="str">
            <v>1G501M6</v>
          </cell>
          <cell r="C33" t="str">
            <v>TiÕng ViÖt 5/1 (SGV)</v>
          </cell>
          <cell r="D33">
            <v>60181</v>
          </cell>
          <cell r="E33">
            <v>55605</v>
          </cell>
        </row>
        <row r="34">
          <cell r="B34" t="str">
            <v>1G502M6</v>
          </cell>
          <cell r="C34" t="str">
            <v>TiÕng ViÖt 5/2 (SGV)</v>
          </cell>
          <cell r="D34">
            <v>60188</v>
          </cell>
          <cell r="E34">
            <v>55526</v>
          </cell>
        </row>
        <row r="35">
          <cell r="B35" t="str">
            <v>1G503M6</v>
          </cell>
          <cell r="C35" t="str">
            <v>To¸n 5 (SGV)</v>
          </cell>
          <cell r="D35">
            <v>66200</v>
          </cell>
          <cell r="E35">
            <v>61654</v>
          </cell>
        </row>
        <row r="36">
          <cell r="B36" t="str">
            <v>1G504M6</v>
          </cell>
          <cell r="C36" t="str">
            <v>Khoa häc 5 (SGV)</v>
          </cell>
          <cell r="D36">
            <v>55015</v>
          </cell>
          <cell r="E36">
            <v>49766</v>
          </cell>
        </row>
        <row r="37">
          <cell r="B37" t="str">
            <v>1G505M6</v>
          </cell>
          <cell r="C37" t="str">
            <v>LÞch sö vµ §Þa lÝ 5 (SGV)</v>
          </cell>
          <cell r="D37">
            <v>55620</v>
          </cell>
          <cell r="E37">
            <v>50088</v>
          </cell>
        </row>
        <row r="38">
          <cell r="B38" t="str">
            <v>1G506M6</v>
          </cell>
          <cell r="C38" t="str">
            <v>¢m nh¹c 5 (SGV)</v>
          </cell>
          <cell r="D38">
            <v>53000</v>
          </cell>
          <cell r="E38">
            <v>48220</v>
          </cell>
        </row>
        <row r="39">
          <cell r="B39" t="str">
            <v>1G507M6</v>
          </cell>
          <cell r="C39" t="str">
            <v>MÜ thuËt 5 (SGV)</v>
          </cell>
          <cell r="D39">
            <v>53221</v>
          </cell>
          <cell r="E39">
            <v>47999</v>
          </cell>
        </row>
        <row r="40">
          <cell r="B40" t="str">
            <v>1G508M6</v>
          </cell>
          <cell r="C40" t="str">
            <v>§¹o ®øc 5 (SGV)</v>
          </cell>
          <cell r="D40">
            <v>54960</v>
          </cell>
          <cell r="E40">
            <v>50155</v>
          </cell>
        </row>
        <row r="41">
          <cell r="B41" t="str">
            <v>1G509M6</v>
          </cell>
          <cell r="C41" t="str">
            <v>KÜ thuËt 5 (SGV)</v>
          </cell>
          <cell r="D41">
            <v>55300</v>
          </cell>
          <cell r="E41">
            <v>49949</v>
          </cell>
        </row>
        <row r="42">
          <cell r="B42" t="str">
            <v>1G510M6</v>
          </cell>
          <cell r="C42" t="str">
            <v>ThÓ dôc 5 (SGV)</v>
          </cell>
          <cell r="D42">
            <v>53030</v>
          </cell>
          <cell r="E42">
            <v>49529</v>
          </cell>
        </row>
        <row r="43">
          <cell r="C43" t="str">
            <v>líp 5 : gv</v>
          </cell>
          <cell r="D43">
            <v>566715</v>
          </cell>
          <cell r="E43">
            <v>518491</v>
          </cell>
        </row>
        <row r="44">
          <cell r="C44" t="str">
            <v>céng líp 5 : HS + GV</v>
          </cell>
          <cell r="D44">
            <v>14333397</v>
          </cell>
          <cell r="E44">
            <v>13912578</v>
          </cell>
        </row>
        <row r="45">
          <cell r="B45" t="str">
            <v>líp 10 - häc sinh</v>
          </cell>
        </row>
        <row r="46">
          <cell r="B46" t="str">
            <v>CH001M6</v>
          </cell>
          <cell r="C46" t="str">
            <v>§¹i sè 10 (C)</v>
          </cell>
          <cell r="D46">
            <v>533838</v>
          </cell>
          <cell r="E46">
            <v>533362</v>
          </cell>
        </row>
        <row r="47">
          <cell r="B47" t="str">
            <v>CH002M6</v>
          </cell>
          <cell r="C47" t="str">
            <v>H×nh häc 10 (C)</v>
          </cell>
          <cell r="D47">
            <v>541329</v>
          </cell>
          <cell r="E47">
            <v>541078</v>
          </cell>
        </row>
        <row r="48">
          <cell r="B48" t="str">
            <v>CH003M6</v>
          </cell>
          <cell r="C48" t="str">
            <v>BT §¹i sè 10 (C)</v>
          </cell>
          <cell r="D48">
            <v>501060</v>
          </cell>
          <cell r="E48">
            <v>494886</v>
          </cell>
        </row>
        <row r="49">
          <cell r="B49" t="str">
            <v>CH004M6</v>
          </cell>
          <cell r="C49" t="str">
            <v>BT H×nh häc 10 (C)</v>
          </cell>
          <cell r="D49">
            <v>502302</v>
          </cell>
          <cell r="E49">
            <v>494491</v>
          </cell>
        </row>
        <row r="50">
          <cell r="B50" t="str">
            <v>CH005M6</v>
          </cell>
          <cell r="C50" t="str">
            <v>VËt lÝ 10 (C)</v>
          </cell>
          <cell r="D50">
            <v>528900</v>
          </cell>
          <cell r="E50">
            <v>528500</v>
          </cell>
        </row>
        <row r="51">
          <cell r="B51" t="str">
            <v>CH006M6</v>
          </cell>
          <cell r="C51" t="str">
            <v>BT VËt lÝ 10 (C)</v>
          </cell>
          <cell r="D51">
            <v>504886</v>
          </cell>
          <cell r="E51">
            <v>494735</v>
          </cell>
        </row>
        <row r="52">
          <cell r="B52" t="str">
            <v>CH007M6</v>
          </cell>
          <cell r="C52" t="str">
            <v>Ho¸ häc 10 (C)</v>
          </cell>
          <cell r="D52">
            <v>529182</v>
          </cell>
          <cell r="E52">
            <v>528960</v>
          </cell>
        </row>
        <row r="53">
          <cell r="B53" t="str">
            <v>CH008M6</v>
          </cell>
          <cell r="C53" t="str">
            <v>BT Ho¸ häc 10 (C)</v>
          </cell>
          <cell r="D53">
            <v>498914</v>
          </cell>
          <cell r="E53">
            <v>496794</v>
          </cell>
        </row>
        <row r="54">
          <cell r="B54" t="str">
            <v>CH009M6</v>
          </cell>
          <cell r="C54" t="str">
            <v>Sinh häc 10 (C)</v>
          </cell>
          <cell r="D54">
            <v>550160</v>
          </cell>
          <cell r="E54">
            <v>549875</v>
          </cell>
        </row>
        <row r="55">
          <cell r="B55" t="str">
            <v>CH010M6</v>
          </cell>
          <cell r="C55" t="str">
            <v>C«ng nghÖ 10 (C)</v>
          </cell>
          <cell r="D55">
            <v>631798</v>
          </cell>
          <cell r="E55">
            <v>623898</v>
          </cell>
        </row>
        <row r="56">
          <cell r="B56" t="str">
            <v>CH011M6</v>
          </cell>
          <cell r="C56" t="str">
            <v>Ng÷ v¨n 10/1 (C)</v>
          </cell>
          <cell r="D56">
            <v>609374</v>
          </cell>
          <cell r="E56">
            <v>607978</v>
          </cell>
        </row>
        <row r="57">
          <cell r="B57" t="str">
            <v>CH012M6</v>
          </cell>
          <cell r="C57" t="str">
            <v>Ng÷ v¨n 10/2 (C)</v>
          </cell>
          <cell r="D57">
            <v>588707</v>
          </cell>
          <cell r="E57">
            <v>587334</v>
          </cell>
        </row>
        <row r="58">
          <cell r="B58" t="str">
            <v>CH013M6</v>
          </cell>
          <cell r="C58" t="str">
            <v>BT Ng÷ v¨n 10/1 (C)</v>
          </cell>
          <cell r="D58">
            <v>560338</v>
          </cell>
          <cell r="E58">
            <v>560049</v>
          </cell>
        </row>
        <row r="59">
          <cell r="B59" t="str">
            <v>CH014M6</v>
          </cell>
          <cell r="C59" t="str">
            <v>BT Ng÷ v¨n 10/2 (C)</v>
          </cell>
          <cell r="D59">
            <v>555772</v>
          </cell>
          <cell r="E59">
            <v>548821</v>
          </cell>
        </row>
        <row r="60">
          <cell r="B60" t="str">
            <v>CH015M6</v>
          </cell>
          <cell r="C60" t="str">
            <v>LÞch sö 10 (C)</v>
          </cell>
          <cell r="D60">
            <v>603459</v>
          </cell>
          <cell r="E60">
            <v>603163</v>
          </cell>
        </row>
        <row r="61">
          <cell r="B61" t="str">
            <v>CH016M6</v>
          </cell>
          <cell r="C61" t="str">
            <v>§Þa lÝ 10 (C)</v>
          </cell>
          <cell r="D61">
            <v>598755</v>
          </cell>
          <cell r="E61">
            <v>598512</v>
          </cell>
        </row>
        <row r="62">
          <cell r="B62" t="str">
            <v>CH017M6</v>
          </cell>
          <cell r="C62" t="str">
            <v>Gi¸o dôc c«ng d©n 10 (C)</v>
          </cell>
          <cell r="D62">
            <v>640962</v>
          </cell>
          <cell r="E62">
            <v>635222</v>
          </cell>
        </row>
        <row r="63">
          <cell r="B63" t="str">
            <v>CH018M6</v>
          </cell>
          <cell r="C63" t="str">
            <v>Tin häc 10 (C)</v>
          </cell>
          <cell r="D63">
            <v>604020</v>
          </cell>
          <cell r="E63">
            <v>598512</v>
          </cell>
        </row>
        <row r="64">
          <cell r="B64" t="str">
            <v>CH019M6</v>
          </cell>
          <cell r="C64" t="str">
            <v>BT Tin häc 10 (C)</v>
          </cell>
          <cell r="D64">
            <v>535028</v>
          </cell>
          <cell r="E64">
            <v>534870</v>
          </cell>
        </row>
        <row r="65">
          <cell r="B65" t="str">
            <v>CH020M6</v>
          </cell>
          <cell r="C65" t="str">
            <v>TiÕng Anh 10 (C)</v>
          </cell>
          <cell r="D65">
            <v>590974</v>
          </cell>
          <cell r="E65">
            <v>590565</v>
          </cell>
        </row>
        <row r="66">
          <cell r="B66" t="str">
            <v>CH021M6</v>
          </cell>
          <cell r="C66" t="str">
            <v>BT TiÕng Anh 10 (C)</v>
          </cell>
          <cell r="D66">
            <v>552072</v>
          </cell>
          <cell r="E66">
            <v>551338</v>
          </cell>
        </row>
        <row r="67">
          <cell r="B67" t="str">
            <v>CH022M6</v>
          </cell>
          <cell r="C67" t="str">
            <v>TiÕng Ph¸p 10 (C)</v>
          </cell>
          <cell r="D67">
            <v>20750</v>
          </cell>
          <cell r="E67">
            <v>9803</v>
          </cell>
        </row>
        <row r="68">
          <cell r="B68" t="str">
            <v>CH023M6</v>
          </cell>
          <cell r="C68" t="str">
            <v>BT TiÕng Ph¸p 10 (C)</v>
          </cell>
          <cell r="D68">
            <v>23000</v>
          </cell>
          <cell r="E68">
            <v>8481</v>
          </cell>
        </row>
        <row r="69">
          <cell r="B69" t="str">
            <v>CH024M6</v>
          </cell>
          <cell r="C69" t="str">
            <v>TiÕng Nga 10 (C)</v>
          </cell>
          <cell r="D69">
            <v>4750</v>
          </cell>
          <cell r="E69">
            <v>3289</v>
          </cell>
        </row>
        <row r="70">
          <cell r="B70" t="str">
            <v>CH025M6</v>
          </cell>
          <cell r="C70" t="str">
            <v>BT TiÕng Nga 10 (C)</v>
          </cell>
          <cell r="D70">
            <v>4000</v>
          </cell>
          <cell r="E70">
            <v>2632</v>
          </cell>
        </row>
        <row r="71">
          <cell r="B71" t="str">
            <v>CH026M6</v>
          </cell>
          <cell r="C71" t="str">
            <v>TiÕng Trung Quèc 10 (C)</v>
          </cell>
          <cell r="D71">
            <v>1750</v>
          </cell>
          <cell r="E71">
            <v>1530</v>
          </cell>
        </row>
        <row r="72">
          <cell r="C72" t="str">
            <v>Líp 10 : HS (C)</v>
          </cell>
          <cell r="D72">
            <v>11816080</v>
          </cell>
          <cell r="E72">
            <v>11728678</v>
          </cell>
        </row>
        <row r="73">
          <cell r="B73" t="str">
            <v>NH001M6</v>
          </cell>
          <cell r="C73" t="str">
            <v>§¹i sè 10 (NC)</v>
          </cell>
          <cell r="D73">
            <v>225180</v>
          </cell>
          <cell r="E73">
            <v>224955</v>
          </cell>
        </row>
        <row r="74">
          <cell r="B74" t="str">
            <v>NH002M6</v>
          </cell>
          <cell r="C74" t="str">
            <v>H×nh häc 10  (NC)</v>
          </cell>
          <cell r="D74">
            <v>230870</v>
          </cell>
          <cell r="E74">
            <v>231453</v>
          </cell>
        </row>
        <row r="75">
          <cell r="B75" t="str">
            <v>NH003M6</v>
          </cell>
          <cell r="C75" t="str">
            <v>BT §¹i sè 10 (NC)</v>
          </cell>
          <cell r="D75">
            <v>205078</v>
          </cell>
          <cell r="E75">
            <v>206720</v>
          </cell>
        </row>
        <row r="76">
          <cell r="B76" t="str">
            <v>NH004M6</v>
          </cell>
          <cell r="C76" t="str">
            <v>BT H×nh häc 10  (NC)</v>
          </cell>
          <cell r="D76">
            <v>207107</v>
          </cell>
          <cell r="E76">
            <v>206115</v>
          </cell>
        </row>
        <row r="77">
          <cell r="B77" t="str">
            <v>NH005M6</v>
          </cell>
          <cell r="C77" t="str">
            <v>VËt lÝ 10 (NC)</v>
          </cell>
          <cell r="D77">
            <v>210959</v>
          </cell>
          <cell r="E77">
            <v>206692</v>
          </cell>
        </row>
        <row r="78">
          <cell r="B78" t="str">
            <v>NH006M6</v>
          </cell>
          <cell r="C78" t="str">
            <v>BT VËt lÝ 10 (NC)</v>
          </cell>
          <cell r="D78">
            <v>202142</v>
          </cell>
          <cell r="E78">
            <v>195300</v>
          </cell>
        </row>
        <row r="79">
          <cell r="B79" t="str">
            <v>NH007M6</v>
          </cell>
          <cell r="C79" t="str">
            <v>Ho¸ häc 10 (NC)</v>
          </cell>
          <cell r="D79">
            <v>210884</v>
          </cell>
          <cell r="E79">
            <v>211641</v>
          </cell>
        </row>
        <row r="80">
          <cell r="B80" t="str">
            <v>NH008M6</v>
          </cell>
          <cell r="C80" t="str">
            <v>BT Ho¸ häc 10 (NC)</v>
          </cell>
          <cell r="D80">
            <v>204570</v>
          </cell>
          <cell r="E80">
            <v>198800</v>
          </cell>
        </row>
        <row r="81">
          <cell r="B81" t="str">
            <v>NH009M6</v>
          </cell>
          <cell r="C81" t="str">
            <v>Sinh häc 10 (NC)</v>
          </cell>
          <cell r="D81">
            <v>187956</v>
          </cell>
          <cell r="E81">
            <v>179071</v>
          </cell>
        </row>
        <row r="82">
          <cell r="C82" t="str">
            <v>Líp 10 : HS (NC - TN)</v>
          </cell>
          <cell r="D82">
            <v>1884746</v>
          </cell>
          <cell r="E82">
            <v>1860747</v>
          </cell>
        </row>
        <row r="83">
          <cell r="B83" t="str">
            <v>NH011M6</v>
          </cell>
          <cell r="C83" t="str">
            <v>Ng÷ v¨n 10/1 (NC)</v>
          </cell>
          <cell r="D83">
            <v>126026</v>
          </cell>
          <cell r="E83">
            <v>116124</v>
          </cell>
        </row>
        <row r="84">
          <cell r="B84" t="str">
            <v>NH012M6</v>
          </cell>
          <cell r="C84" t="str">
            <v>Ng÷ v¨n 10/2 (NC)</v>
          </cell>
          <cell r="D84">
            <v>120732</v>
          </cell>
          <cell r="E84">
            <v>113373</v>
          </cell>
        </row>
        <row r="85">
          <cell r="B85" t="str">
            <v>NH013M6</v>
          </cell>
          <cell r="C85" t="str">
            <v>BT Ng÷ v¨n 10/1 (NC)</v>
          </cell>
          <cell r="D85">
            <v>109640</v>
          </cell>
          <cell r="E85">
            <v>104280</v>
          </cell>
        </row>
        <row r="86">
          <cell r="B86" t="str">
            <v>NH014M6</v>
          </cell>
          <cell r="C86" t="str">
            <v>BT Ng÷ v¨n 10/2 (NC)</v>
          </cell>
          <cell r="D86">
            <v>110065</v>
          </cell>
          <cell r="E86">
            <v>103721</v>
          </cell>
        </row>
        <row r="87">
          <cell r="B87" t="str">
            <v>NH015M6</v>
          </cell>
          <cell r="C87" t="str">
            <v>LÞch sö 10 (NC)</v>
          </cell>
          <cell r="D87">
            <v>115896</v>
          </cell>
          <cell r="E87">
            <v>101668</v>
          </cell>
        </row>
        <row r="88">
          <cell r="B88" t="str">
            <v>NH016M6</v>
          </cell>
          <cell r="C88" t="str">
            <v>§Þa lÝ 10 (NC)</v>
          </cell>
          <cell r="D88">
            <v>120750</v>
          </cell>
          <cell r="E88">
            <v>103103</v>
          </cell>
        </row>
        <row r="89">
          <cell r="B89" t="str">
            <v>NH020M6</v>
          </cell>
          <cell r="C89" t="str">
            <v>TiÕng Anh 10 (NC)</v>
          </cell>
          <cell r="D89">
            <v>110737</v>
          </cell>
          <cell r="E89">
            <v>96264</v>
          </cell>
        </row>
        <row r="90">
          <cell r="B90" t="str">
            <v>NH021M6</v>
          </cell>
          <cell r="C90" t="str">
            <v>BT TiÕng Anh 10 (NC)</v>
          </cell>
          <cell r="D90">
            <v>92000</v>
          </cell>
          <cell r="E90">
            <v>86875</v>
          </cell>
        </row>
        <row r="91">
          <cell r="B91" t="str">
            <v>NH022M6</v>
          </cell>
          <cell r="C91" t="str">
            <v>TiÕng Ph¸p 10 (NC)</v>
          </cell>
          <cell r="D91">
            <v>0</v>
          </cell>
          <cell r="E91">
            <v>0</v>
          </cell>
        </row>
        <row r="92">
          <cell r="B92" t="str">
            <v>NH023M6</v>
          </cell>
          <cell r="C92" t="str">
            <v>BT TiÕng Ph¸p 10 (NC)</v>
          </cell>
          <cell r="D92">
            <v>0</v>
          </cell>
          <cell r="E92">
            <v>0</v>
          </cell>
        </row>
        <row r="93">
          <cell r="B93" t="str">
            <v>NH024M6</v>
          </cell>
          <cell r="C93" t="str">
            <v>TiÕng Nga 10 (NC)</v>
          </cell>
          <cell r="D93">
            <v>0</v>
          </cell>
          <cell r="E93">
            <v>0</v>
          </cell>
        </row>
        <row r="94">
          <cell r="B94" t="str">
            <v>NH025M6</v>
          </cell>
          <cell r="C94" t="str">
            <v>BT TiÕng Nga 10 (NC)</v>
          </cell>
          <cell r="D94">
            <v>0</v>
          </cell>
          <cell r="E94">
            <v>0</v>
          </cell>
        </row>
        <row r="95">
          <cell r="B95" t="str">
            <v>NH026M6</v>
          </cell>
          <cell r="C95" t="str">
            <v>TiÕng Trung Quèc 10 (NC)</v>
          </cell>
          <cell r="D95">
            <v>0</v>
          </cell>
          <cell r="E95">
            <v>0</v>
          </cell>
        </row>
        <row r="96">
          <cell r="C96" t="str">
            <v>Líp 10 : HS (NC - XH)</v>
          </cell>
          <cell r="D96">
            <v>905846</v>
          </cell>
          <cell r="E96">
            <v>825408</v>
          </cell>
        </row>
        <row r="97">
          <cell r="C97" t="str">
            <v>líp 10 : HS</v>
          </cell>
          <cell r="D97">
            <v>14606672</v>
          </cell>
          <cell r="E97">
            <v>14414833</v>
          </cell>
        </row>
        <row r="98">
          <cell r="B98" t="str">
            <v>líp 10 - gi¸o viªn</v>
          </cell>
        </row>
        <row r="99">
          <cell r="B99" t="str">
            <v>CG001M6</v>
          </cell>
          <cell r="C99" t="str">
            <v>§¹i sè 10 (C) (SGV)</v>
          </cell>
          <cell r="D99">
            <v>18819</v>
          </cell>
          <cell r="E99">
            <v>15672</v>
          </cell>
        </row>
        <row r="100">
          <cell r="B100" t="str">
            <v>CG002M6</v>
          </cell>
          <cell r="C100" t="str">
            <v>H×nh häc 10 (C) (SGV)</v>
          </cell>
          <cell r="D100">
            <v>18850</v>
          </cell>
          <cell r="E100">
            <v>15768</v>
          </cell>
        </row>
        <row r="101">
          <cell r="B101" t="str">
            <v>CG003M6</v>
          </cell>
          <cell r="C101" t="str">
            <v>VËt lÝ 10 (C) (SGV)</v>
          </cell>
          <cell r="D101">
            <v>15730</v>
          </cell>
          <cell r="E101">
            <v>12085</v>
          </cell>
        </row>
        <row r="102">
          <cell r="B102" t="str">
            <v>CG004M6</v>
          </cell>
          <cell r="C102" t="str">
            <v>Ho¸ häc 10 (C) (SGV)</v>
          </cell>
          <cell r="D102">
            <v>15730</v>
          </cell>
          <cell r="E102">
            <v>10895</v>
          </cell>
        </row>
        <row r="103">
          <cell r="B103" t="str">
            <v>CG005M6</v>
          </cell>
          <cell r="C103" t="str">
            <v>Sinh häc 10 (C) (SGV)</v>
          </cell>
          <cell r="D103">
            <v>15750</v>
          </cell>
          <cell r="E103">
            <v>10606</v>
          </cell>
        </row>
        <row r="104">
          <cell r="B104" t="str">
            <v>CG006M6</v>
          </cell>
          <cell r="C104" t="str">
            <v>C«ng nghÖ 10 (C) (SGV)</v>
          </cell>
          <cell r="D104">
            <v>21712</v>
          </cell>
          <cell r="E104">
            <v>9240</v>
          </cell>
        </row>
        <row r="105">
          <cell r="B105" t="str">
            <v>CG007M6</v>
          </cell>
          <cell r="C105" t="str">
            <v>Ng÷ v¨n 10/1 (C) (SGV)</v>
          </cell>
          <cell r="D105">
            <v>15818</v>
          </cell>
          <cell r="E105">
            <v>14909</v>
          </cell>
        </row>
        <row r="106">
          <cell r="B106" t="str">
            <v>CG008M6</v>
          </cell>
          <cell r="C106" t="str">
            <v>Ng÷ v¨n 10/2 (C) (SGV)</v>
          </cell>
          <cell r="D106">
            <v>17850</v>
          </cell>
          <cell r="E106">
            <v>17225</v>
          </cell>
        </row>
        <row r="107">
          <cell r="B107" t="str">
            <v>CG009M6</v>
          </cell>
          <cell r="C107" t="str">
            <v>LÞch sö 10 (C) (SGV)</v>
          </cell>
          <cell r="D107">
            <v>15730</v>
          </cell>
          <cell r="E107">
            <v>9564</v>
          </cell>
        </row>
        <row r="108">
          <cell r="B108" t="str">
            <v>CG010M6</v>
          </cell>
          <cell r="C108" t="str">
            <v>§Þa lÝ 10 (C) (SGV)</v>
          </cell>
          <cell r="D108">
            <v>15730</v>
          </cell>
          <cell r="E108">
            <v>9504</v>
          </cell>
        </row>
        <row r="109">
          <cell r="B109" t="str">
            <v>CG011M6</v>
          </cell>
          <cell r="C109" t="str">
            <v>Gi¸o dôc c«ng d©n 10 (C) (SGV)</v>
          </cell>
          <cell r="D109">
            <v>21658</v>
          </cell>
          <cell r="E109">
            <v>8966</v>
          </cell>
        </row>
        <row r="110">
          <cell r="B110" t="str">
            <v>CG012M6</v>
          </cell>
          <cell r="C110" t="str">
            <v>TiÕng Anh 10 (C) (SGV)</v>
          </cell>
          <cell r="D110">
            <v>15687</v>
          </cell>
          <cell r="E110">
            <v>11848</v>
          </cell>
        </row>
        <row r="111">
          <cell r="B111" t="str">
            <v>CG013M6</v>
          </cell>
          <cell r="C111" t="str">
            <v>TiÕng Ph¸p 10 (C) (SGV)</v>
          </cell>
          <cell r="D111">
            <v>3750</v>
          </cell>
          <cell r="E111">
            <v>1510</v>
          </cell>
        </row>
        <row r="112">
          <cell r="B112" t="str">
            <v>CG014M6</v>
          </cell>
          <cell r="C112" t="str">
            <v>TiÕng Nga 10 (C) (SGV)</v>
          </cell>
          <cell r="D112">
            <v>1750</v>
          </cell>
          <cell r="E112">
            <v>1215</v>
          </cell>
        </row>
        <row r="113">
          <cell r="B113" t="str">
            <v>CG015M6</v>
          </cell>
          <cell r="C113" t="str">
            <v>TiÕng Trung Quèc 10 (C) (SGV)</v>
          </cell>
          <cell r="D113">
            <v>1745</v>
          </cell>
          <cell r="E113">
            <v>689</v>
          </cell>
        </row>
        <row r="114">
          <cell r="B114" t="str">
            <v>CG016M6</v>
          </cell>
          <cell r="C114" t="str">
            <v>Tin häc 10 (C) (SGV)</v>
          </cell>
          <cell r="D114">
            <v>15668</v>
          </cell>
          <cell r="E114">
            <v>7945</v>
          </cell>
        </row>
        <row r="115">
          <cell r="C115" t="str">
            <v>Líp 10 : GV (C)</v>
          </cell>
          <cell r="D115">
            <v>231977</v>
          </cell>
          <cell r="E115">
            <v>157641</v>
          </cell>
        </row>
        <row r="116">
          <cell r="B116" t="str">
            <v>NG001M6</v>
          </cell>
          <cell r="C116" t="str">
            <v>§¹i sè 10 (NC) (SGV)</v>
          </cell>
          <cell r="D116">
            <v>14828</v>
          </cell>
          <cell r="E116">
            <v>12760</v>
          </cell>
        </row>
        <row r="117">
          <cell r="B117" t="str">
            <v>NG002M6</v>
          </cell>
          <cell r="C117" t="str">
            <v>H×nh häc 10 (NC) (SGV)</v>
          </cell>
          <cell r="D117">
            <v>13843</v>
          </cell>
          <cell r="E117">
            <v>13001</v>
          </cell>
        </row>
        <row r="118">
          <cell r="B118" t="str">
            <v>NG003M6</v>
          </cell>
          <cell r="C118" t="str">
            <v>VËt lÝ 10 (NC) (SGV)</v>
          </cell>
          <cell r="D118">
            <v>13760</v>
          </cell>
          <cell r="E118">
            <v>10069</v>
          </cell>
        </row>
        <row r="119">
          <cell r="B119" t="str">
            <v>NG004M6</v>
          </cell>
          <cell r="C119" t="str">
            <v>Ho¸ häc 10 (NC) (SGV)</v>
          </cell>
          <cell r="D119">
            <v>10750</v>
          </cell>
          <cell r="E119">
            <v>8970</v>
          </cell>
        </row>
        <row r="120">
          <cell r="B120" t="str">
            <v>NG005M6</v>
          </cell>
          <cell r="C120" t="str">
            <v>Sinh häc 10 (NC) (SGV)</v>
          </cell>
          <cell r="D120">
            <v>10750</v>
          </cell>
          <cell r="E120">
            <v>8618</v>
          </cell>
        </row>
        <row r="121">
          <cell r="C121" t="str">
            <v>Líp 10 : GV (NC - TN)</v>
          </cell>
          <cell r="D121">
            <v>63931</v>
          </cell>
          <cell r="E121">
            <v>53418</v>
          </cell>
        </row>
        <row r="122">
          <cell r="B122" t="str">
            <v>NG007M6</v>
          </cell>
          <cell r="C122" t="str">
            <v>Ng÷ v¨n 10/1 (NC) (SGV)</v>
          </cell>
          <cell r="D122">
            <v>12827</v>
          </cell>
          <cell r="E122">
            <v>11432</v>
          </cell>
        </row>
        <row r="123">
          <cell r="B123" t="str">
            <v>NG008M6</v>
          </cell>
          <cell r="C123" t="str">
            <v>Ng÷ v¨n 10/2 (NC) (SGV)</v>
          </cell>
          <cell r="D123">
            <v>12858</v>
          </cell>
          <cell r="E123">
            <v>10673</v>
          </cell>
        </row>
        <row r="124">
          <cell r="B124" t="str">
            <v>NG009M6</v>
          </cell>
          <cell r="C124" t="str">
            <v>LÞch sö 10 (NC) (SGV)</v>
          </cell>
          <cell r="D124">
            <v>8702</v>
          </cell>
          <cell r="E124">
            <v>7551</v>
          </cell>
        </row>
        <row r="125">
          <cell r="B125" t="str">
            <v>NG010M6</v>
          </cell>
          <cell r="C125" t="str">
            <v>§Þa lÝ 10 (NC) (SGV)</v>
          </cell>
          <cell r="D125">
            <v>8722</v>
          </cell>
          <cell r="E125">
            <v>7547</v>
          </cell>
        </row>
        <row r="126">
          <cell r="B126" t="str">
            <v>NG012M6</v>
          </cell>
          <cell r="C126" t="str">
            <v>TiÕng Anh 10 (NC) (SGV)</v>
          </cell>
          <cell r="D126">
            <v>11719</v>
          </cell>
          <cell r="E126">
            <v>9086</v>
          </cell>
        </row>
        <row r="127">
          <cell r="B127" t="str">
            <v>NG013M6</v>
          </cell>
          <cell r="C127" t="str">
            <v>TiÕng Ph¸p 10 (NC) (SGV)</v>
          </cell>
          <cell r="D127">
            <v>0</v>
          </cell>
          <cell r="E127">
            <v>0</v>
          </cell>
        </row>
        <row r="128">
          <cell r="B128" t="str">
            <v>NG014M6</v>
          </cell>
          <cell r="C128" t="str">
            <v>TiÕng Nga 10 (NC) (SGV)</v>
          </cell>
          <cell r="D128">
            <v>0</v>
          </cell>
          <cell r="E128">
            <v>0</v>
          </cell>
        </row>
        <row r="129">
          <cell r="B129" t="str">
            <v>NG015M6</v>
          </cell>
          <cell r="C129" t="str">
            <v>TiÕng Trung Quèc 10 (NC) (SGV)</v>
          </cell>
          <cell r="D129">
            <v>0</v>
          </cell>
          <cell r="E129">
            <v>0</v>
          </cell>
        </row>
        <row r="130">
          <cell r="C130" t="str">
            <v>Líp 10 : GV (NC - XH)</v>
          </cell>
          <cell r="D130">
            <v>54828</v>
          </cell>
          <cell r="E130">
            <v>46289</v>
          </cell>
        </row>
        <row r="131">
          <cell r="B131" t="str">
            <v>KG001M6</v>
          </cell>
          <cell r="C131" t="str">
            <v>H§GD ngoµi giê lªn líp 10 (SGV)</v>
          </cell>
          <cell r="D131">
            <v>20680</v>
          </cell>
          <cell r="E131">
            <v>11417</v>
          </cell>
        </row>
        <row r="132">
          <cell r="B132" t="str">
            <v>KG002M6</v>
          </cell>
          <cell r="C132" t="str">
            <v>Gi¸o dôc h­íng nghiÖp 10 (SGV)</v>
          </cell>
          <cell r="D132">
            <v>20700</v>
          </cell>
          <cell r="E132">
            <v>10572</v>
          </cell>
        </row>
        <row r="133">
          <cell r="B133" t="str">
            <v>KG003M6</v>
          </cell>
          <cell r="C133" t="str">
            <v>ThÓ dôc 10 (SGV)</v>
          </cell>
          <cell r="D133">
            <v>20706</v>
          </cell>
          <cell r="E133">
            <v>8257</v>
          </cell>
        </row>
        <row r="134">
          <cell r="C134" t="str">
            <v>Líp 10 : GV (chung)</v>
          </cell>
          <cell r="D134">
            <v>62086</v>
          </cell>
          <cell r="E134">
            <v>30246</v>
          </cell>
        </row>
        <row r="135">
          <cell r="C135" t="str">
            <v>líp 10 : GV</v>
          </cell>
          <cell r="D135">
            <v>412822</v>
          </cell>
          <cell r="E135">
            <v>287594</v>
          </cell>
        </row>
        <row r="136">
          <cell r="C136" t="str">
            <v>Céng líp 10 : HS + GV</v>
          </cell>
          <cell r="D136">
            <v>15019494</v>
          </cell>
          <cell r="E136">
            <v>14702427</v>
          </cell>
        </row>
        <row r="138">
          <cell r="B138" t="str">
            <v>Tæng céng líp 5, líp 10</v>
          </cell>
          <cell r="D138">
            <v>29352891</v>
          </cell>
          <cell r="E138">
            <v>28615005</v>
          </cell>
        </row>
      </sheetData>
      <sheetData sheetId="1" refreshError="1">
        <row r="10">
          <cell r="B10" t="str">
            <v>1H501M6</v>
          </cell>
          <cell r="C10" t="str">
            <v>TiÕng ViÖt 5/1</v>
          </cell>
          <cell r="D10">
            <v>254984</v>
          </cell>
          <cell r="E10">
            <v>254981</v>
          </cell>
        </row>
        <row r="11">
          <cell r="B11" t="str">
            <v>1H502M6</v>
          </cell>
          <cell r="C11" t="str">
            <v>TiÕng ViÖt 5/2</v>
          </cell>
          <cell r="D11">
            <v>233790</v>
          </cell>
          <cell r="E11">
            <v>233681</v>
          </cell>
        </row>
        <row r="12">
          <cell r="B12" t="str">
            <v>1H503M6</v>
          </cell>
          <cell r="C12" t="str">
            <v>To¸n 5</v>
          </cell>
          <cell r="D12">
            <v>270635</v>
          </cell>
          <cell r="E12">
            <v>270035</v>
          </cell>
        </row>
        <row r="13">
          <cell r="B13" t="str">
            <v>1H504M6</v>
          </cell>
          <cell r="C13" t="str">
            <v>Khoa häc 5</v>
          </cell>
          <cell r="D13">
            <v>237293</v>
          </cell>
          <cell r="E13">
            <v>237289</v>
          </cell>
        </row>
        <row r="14">
          <cell r="B14" t="str">
            <v>1H505M6</v>
          </cell>
          <cell r="C14" t="str">
            <v>LÞch sö vµ §Þa lÝ 5</v>
          </cell>
          <cell r="D14">
            <v>241125</v>
          </cell>
          <cell r="E14">
            <v>241066</v>
          </cell>
        </row>
        <row r="15">
          <cell r="B15" t="str">
            <v>1H506M6</v>
          </cell>
          <cell r="C15" t="str">
            <v>¢m nh¹c 5</v>
          </cell>
          <cell r="D15">
            <v>254889</v>
          </cell>
          <cell r="E15">
            <v>254886</v>
          </cell>
        </row>
        <row r="16">
          <cell r="B16" t="str">
            <v>1H507M6</v>
          </cell>
          <cell r="C16" t="str">
            <v>MÜ thuËt 5</v>
          </cell>
          <cell r="D16">
            <v>240326</v>
          </cell>
          <cell r="E16">
            <v>239525</v>
          </cell>
        </row>
        <row r="17">
          <cell r="B17" t="str">
            <v>1H508M6</v>
          </cell>
          <cell r="C17" t="str">
            <v>§¹o ®øc 5</v>
          </cell>
          <cell r="D17">
            <v>256811</v>
          </cell>
          <cell r="E17">
            <v>256740</v>
          </cell>
        </row>
        <row r="18">
          <cell r="B18" t="str">
            <v>1H509M6</v>
          </cell>
          <cell r="C18" t="str">
            <v>KÜ thuËt 5</v>
          </cell>
          <cell r="D18">
            <v>243263</v>
          </cell>
          <cell r="E18">
            <v>243184</v>
          </cell>
        </row>
        <row r="19">
          <cell r="B19" t="str">
            <v>1H510M6</v>
          </cell>
          <cell r="C19" t="str">
            <v>VBT TiÕng ViÖt 5/1</v>
          </cell>
          <cell r="D19">
            <v>236140</v>
          </cell>
          <cell r="E19">
            <v>236140</v>
          </cell>
        </row>
        <row r="20">
          <cell r="B20" t="str">
            <v>1H511M6</v>
          </cell>
          <cell r="C20" t="str">
            <v>VBT TiÕng ViÖt 5/2</v>
          </cell>
          <cell r="D20">
            <v>220606</v>
          </cell>
          <cell r="E20">
            <v>220606</v>
          </cell>
        </row>
        <row r="21">
          <cell r="B21" t="str">
            <v>1H512M6</v>
          </cell>
          <cell r="C21" t="str">
            <v>VBT To¸n 5/1</v>
          </cell>
          <cell r="D21">
            <v>254460</v>
          </cell>
          <cell r="E21">
            <v>252859</v>
          </cell>
        </row>
        <row r="22">
          <cell r="B22" t="str">
            <v>1H513M6</v>
          </cell>
          <cell r="C22" t="str">
            <v>VBT To¸n 5/2</v>
          </cell>
          <cell r="D22">
            <v>220201</v>
          </cell>
          <cell r="E22">
            <v>220201</v>
          </cell>
        </row>
        <row r="23">
          <cell r="B23" t="str">
            <v>1H514M6</v>
          </cell>
          <cell r="C23" t="str">
            <v>VBT Khoa häc 5</v>
          </cell>
          <cell r="D23">
            <v>220426</v>
          </cell>
          <cell r="E23">
            <v>218008</v>
          </cell>
        </row>
        <row r="24">
          <cell r="B24" t="str">
            <v>1H515M6</v>
          </cell>
          <cell r="C24" t="str">
            <v>VBT LÞch sö 5</v>
          </cell>
          <cell r="D24">
            <v>220418</v>
          </cell>
          <cell r="E24">
            <v>213309</v>
          </cell>
        </row>
        <row r="25">
          <cell r="B25" t="str">
            <v>1H516M6</v>
          </cell>
          <cell r="C25" t="str">
            <v>VBT §¹o ®øc 5</v>
          </cell>
          <cell r="D25">
            <v>240953</v>
          </cell>
          <cell r="E25">
            <v>240270</v>
          </cell>
        </row>
        <row r="26">
          <cell r="B26" t="str">
            <v>1H517M6</v>
          </cell>
          <cell r="C26" t="str">
            <v>Vë tËp vÏ 5</v>
          </cell>
          <cell r="D26">
            <v>233826</v>
          </cell>
          <cell r="E26">
            <v>233695</v>
          </cell>
        </row>
        <row r="27">
          <cell r="B27" t="str">
            <v>1H519M6</v>
          </cell>
          <cell r="C27" t="str">
            <v>BT To¸n 5</v>
          </cell>
          <cell r="D27">
            <v>64133</v>
          </cell>
          <cell r="E27">
            <v>50678</v>
          </cell>
        </row>
        <row r="28">
          <cell r="B28" t="str">
            <v>1H520M6</v>
          </cell>
          <cell r="C28" t="str">
            <v>Thùc hµnh KÜ thuËt 5</v>
          </cell>
          <cell r="D28">
            <v>227190</v>
          </cell>
          <cell r="E28">
            <v>226668</v>
          </cell>
        </row>
        <row r="29">
          <cell r="B29" t="str">
            <v>1H521M6</v>
          </cell>
          <cell r="C29" t="str">
            <v>VBT §Þa lÝ 5</v>
          </cell>
          <cell r="D29">
            <v>220991</v>
          </cell>
          <cell r="E29">
            <v>216518</v>
          </cell>
        </row>
        <row r="30">
          <cell r="C30" t="str">
            <v>líp 5 : hs</v>
          </cell>
          <cell r="D30">
            <v>4592460</v>
          </cell>
          <cell r="E30">
            <v>4560339</v>
          </cell>
        </row>
        <row r="31">
          <cell r="C31" t="str">
            <v>riªng VBT líp 5</v>
          </cell>
          <cell r="D31">
            <v>2359344</v>
          </cell>
          <cell r="E31">
            <v>2328952</v>
          </cell>
        </row>
        <row r="32">
          <cell r="B32" t="str">
            <v>Líp 5 - gi¸o viªn</v>
          </cell>
        </row>
        <row r="33">
          <cell r="B33" t="str">
            <v>1G501M6</v>
          </cell>
          <cell r="C33" t="str">
            <v>TiÕng ViÖt 5/1 (SGV)</v>
          </cell>
          <cell r="D33">
            <v>14040</v>
          </cell>
          <cell r="E33">
            <v>13614</v>
          </cell>
        </row>
        <row r="34">
          <cell r="B34" t="str">
            <v>1G502M6</v>
          </cell>
          <cell r="C34" t="str">
            <v>TiÕng ViÖt 5/2 (SGV)</v>
          </cell>
          <cell r="D34">
            <v>14070</v>
          </cell>
          <cell r="E34">
            <v>13622</v>
          </cell>
        </row>
        <row r="35">
          <cell r="B35" t="str">
            <v>1G503M6</v>
          </cell>
          <cell r="C35" t="str">
            <v>To¸n 5 (SGV)</v>
          </cell>
          <cell r="D35">
            <v>14000</v>
          </cell>
          <cell r="E35">
            <v>13616</v>
          </cell>
        </row>
        <row r="36">
          <cell r="B36" t="str">
            <v>1G504M6</v>
          </cell>
          <cell r="C36" t="str">
            <v>Khoa häc 5 (SGV)</v>
          </cell>
          <cell r="D36">
            <v>14040</v>
          </cell>
          <cell r="E36">
            <v>13371</v>
          </cell>
        </row>
        <row r="37">
          <cell r="B37" t="str">
            <v>1G505M6</v>
          </cell>
          <cell r="C37" t="str">
            <v>LÞch sö vµ §Þa lÝ 5 (SGV)</v>
          </cell>
          <cell r="D37">
            <v>14080</v>
          </cell>
          <cell r="E37">
            <v>13428</v>
          </cell>
        </row>
        <row r="38">
          <cell r="B38" t="str">
            <v>1G506M6</v>
          </cell>
          <cell r="C38" t="str">
            <v>¢m nh¹c 5 (SGV)</v>
          </cell>
          <cell r="D38">
            <v>14000</v>
          </cell>
          <cell r="E38">
            <v>13268</v>
          </cell>
        </row>
        <row r="39">
          <cell r="B39" t="str">
            <v>1G507M6</v>
          </cell>
          <cell r="C39" t="str">
            <v>MÜ thuËt 5 (SGV)</v>
          </cell>
          <cell r="D39">
            <v>14008</v>
          </cell>
          <cell r="E39">
            <v>13337</v>
          </cell>
        </row>
        <row r="40">
          <cell r="B40" t="str">
            <v>1G508M6</v>
          </cell>
          <cell r="C40" t="str">
            <v>§¹o ®øc 5 (SGV)</v>
          </cell>
          <cell r="D40">
            <v>14040</v>
          </cell>
          <cell r="E40">
            <v>13347</v>
          </cell>
        </row>
        <row r="41">
          <cell r="B41" t="str">
            <v>1G509M6</v>
          </cell>
          <cell r="C41" t="str">
            <v>KÜ thuËt 5 (SGV)</v>
          </cell>
          <cell r="D41">
            <v>14000</v>
          </cell>
          <cell r="E41">
            <v>13368</v>
          </cell>
        </row>
        <row r="42">
          <cell r="B42" t="str">
            <v>1G510M6</v>
          </cell>
          <cell r="C42" t="str">
            <v>ThÓ dôc 5 (SGV)</v>
          </cell>
          <cell r="D42">
            <v>14008</v>
          </cell>
          <cell r="E42">
            <v>13347</v>
          </cell>
        </row>
        <row r="43">
          <cell r="C43" t="str">
            <v>líp 5 : gv</v>
          </cell>
          <cell r="D43">
            <v>140286</v>
          </cell>
          <cell r="E43">
            <v>134318</v>
          </cell>
        </row>
        <row r="44">
          <cell r="C44" t="str">
            <v>céng líp 5 : HS + GV</v>
          </cell>
          <cell r="D44">
            <v>4732746</v>
          </cell>
          <cell r="E44">
            <v>4694657</v>
          </cell>
        </row>
        <row r="45">
          <cell r="B45" t="str">
            <v>líp 10 - häc sinh</v>
          </cell>
        </row>
        <row r="46">
          <cell r="B46" t="str">
            <v>CH001M6</v>
          </cell>
          <cell r="C46" t="str">
            <v>§¹i sè 10 (C)</v>
          </cell>
          <cell r="D46">
            <v>160950</v>
          </cell>
          <cell r="E46">
            <v>158078</v>
          </cell>
        </row>
        <row r="47">
          <cell r="B47" t="str">
            <v>CH002M6</v>
          </cell>
          <cell r="C47" t="str">
            <v>H×nh häc 10 (C)</v>
          </cell>
          <cell r="D47">
            <v>167171</v>
          </cell>
          <cell r="E47">
            <v>162817</v>
          </cell>
        </row>
        <row r="48">
          <cell r="B48" t="str">
            <v>CH003M6</v>
          </cell>
          <cell r="C48" t="str">
            <v>BT §¹i sè 10 (C)</v>
          </cell>
          <cell r="D48">
            <v>139500</v>
          </cell>
          <cell r="E48">
            <v>135558</v>
          </cell>
        </row>
        <row r="49">
          <cell r="B49" t="str">
            <v>CH004M6</v>
          </cell>
          <cell r="C49" t="str">
            <v>BT H×nh häc 10 (C)</v>
          </cell>
          <cell r="D49">
            <v>144722</v>
          </cell>
          <cell r="E49">
            <v>137370</v>
          </cell>
        </row>
        <row r="50">
          <cell r="B50" t="str">
            <v>CH005M6</v>
          </cell>
          <cell r="C50" t="str">
            <v>VËt lÝ 10 (C)</v>
          </cell>
          <cell r="D50">
            <v>157176</v>
          </cell>
          <cell r="E50">
            <v>157176</v>
          </cell>
        </row>
        <row r="51">
          <cell r="B51" t="str">
            <v>CH006M6</v>
          </cell>
          <cell r="C51" t="str">
            <v>BT VËt lÝ 10 (C)</v>
          </cell>
          <cell r="D51">
            <v>140198</v>
          </cell>
          <cell r="E51">
            <v>136088</v>
          </cell>
        </row>
        <row r="52">
          <cell r="B52" t="str">
            <v>CH007M6</v>
          </cell>
          <cell r="C52" t="str">
            <v>Ho¸ häc 10 (C)</v>
          </cell>
          <cell r="D52">
            <v>165679</v>
          </cell>
          <cell r="E52">
            <v>161124</v>
          </cell>
        </row>
        <row r="53">
          <cell r="B53" t="str">
            <v>CH008M6</v>
          </cell>
          <cell r="C53" t="str">
            <v>BT Ho¸ häc 10 (C)</v>
          </cell>
          <cell r="D53">
            <v>146420</v>
          </cell>
          <cell r="E53">
            <v>142291</v>
          </cell>
        </row>
        <row r="54">
          <cell r="B54" t="str">
            <v>CH009M6</v>
          </cell>
          <cell r="C54" t="str">
            <v>Sinh häc 10 (C)</v>
          </cell>
          <cell r="D54">
            <v>168788</v>
          </cell>
          <cell r="E54">
            <v>166828</v>
          </cell>
        </row>
        <row r="55">
          <cell r="B55" t="str">
            <v>CH010M6</v>
          </cell>
          <cell r="C55" t="str">
            <v>C«ng nghÖ 10 (C)</v>
          </cell>
          <cell r="D55">
            <v>180991</v>
          </cell>
          <cell r="E55">
            <v>180460</v>
          </cell>
        </row>
        <row r="56">
          <cell r="B56" t="str">
            <v>CH011M6</v>
          </cell>
          <cell r="C56" t="str">
            <v>Ng÷ v¨n 10/1 (C)</v>
          </cell>
          <cell r="D56">
            <v>177053</v>
          </cell>
          <cell r="E56">
            <v>175422</v>
          </cell>
        </row>
        <row r="57">
          <cell r="B57" t="str">
            <v>CH012M6</v>
          </cell>
          <cell r="C57" t="str">
            <v>Ng÷ v¨n 10/2 (C)</v>
          </cell>
          <cell r="D57">
            <v>166562</v>
          </cell>
          <cell r="E57">
            <v>166204</v>
          </cell>
        </row>
        <row r="58">
          <cell r="B58" t="str">
            <v>CH013M6</v>
          </cell>
          <cell r="C58" t="str">
            <v>BT Ng÷ v¨n 10/1 (C)</v>
          </cell>
          <cell r="D58">
            <v>148057</v>
          </cell>
          <cell r="E58">
            <v>140003</v>
          </cell>
        </row>
        <row r="59">
          <cell r="B59" t="str">
            <v>CH014M6</v>
          </cell>
          <cell r="C59" t="str">
            <v>BT Ng÷ v¨n 10/2 (C)</v>
          </cell>
          <cell r="D59">
            <v>132704</v>
          </cell>
          <cell r="E59">
            <v>129500</v>
          </cell>
        </row>
        <row r="60">
          <cell r="B60" t="str">
            <v>CH015M6</v>
          </cell>
          <cell r="C60" t="str">
            <v>LÞch sö 10 (C)</v>
          </cell>
          <cell r="D60">
            <v>175718</v>
          </cell>
          <cell r="E60">
            <v>174679</v>
          </cell>
        </row>
        <row r="61">
          <cell r="B61" t="str">
            <v>CH016M6</v>
          </cell>
          <cell r="C61" t="str">
            <v>§Þa lÝ 10 (C)</v>
          </cell>
          <cell r="D61">
            <v>166209</v>
          </cell>
          <cell r="E61">
            <v>166208</v>
          </cell>
        </row>
        <row r="62">
          <cell r="B62" t="str">
            <v>CH017M6</v>
          </cell>
          <cell r="C62" t="str">
            <v>Gi¸o dôc c«ng d©n 10 (C)</v>
          </cell>
          <cell r="D62">
            <v>185532</v>
          </cell>
          <cell r="E62">
            <v>185529</v>
          </cell>
        </row>
        <row r="63">
          <cell r="B63" t="str">
            <v>CH018M6</v>
          </cell>
          <cell r="C63" t="str">
            <v>Tin häc 10 (C)</v>
          </cell>
          <cell r="D63">
            <v>175503</v>
          </cell>
          <cell r="E63">
            <v>175375</v>
          </cell>
        </row>
        <row r="64">
          <cell r="B64" t="str">
            <v>CH019M6</v>
          </cell>
          <cell r="C64" t="str">
            <v>BT Tin häc 10 (C)</v>
          </cell>
          <cell r="D64">
            <v>170245</v>
          </cell>
          <cell r="E64">
            <v>168213</v>
          </cell>
        </row>
        <row r="65">
          <cell r="B65" t="str">
            <v>CH020M6</v>
          </cell>
          <cell r="C65" t="str">
            <v>TiÕng Anh 10 (C)</v>
          </cell>
          <cell r="D65">
            <v>181688</v>
          </cell>
          <cell r="E65">
            <v>178013</v>
          </cell>
        </row>
        <row r="66">
          <cell r="B66" t="str">
            <v>CH021M6</v>
          </cell>
          <cell r="C66" t="str">
            <v>BT TiÕng Anh 10 (C)</v>
          </cell>
          <cell r="D66">
            <v>156285</v>
          </cell>
          <cell r="E66">
            <v>153938</v>
          </cell>
        </row>
        <row r="67">
          <cell r="B67" t="str">
            <v>CH022M6</v>
          </cell>
          <cell r="C67" t="str">
            <v>TiÕng Ph¸p 10 (C)</v>
          </cell>
          <cell r="D67">
            <v>700</v>
          </cell>
          <cell r="E67">
            <v>628</v>
          </cell>
        </row>
        <row r="68">
          <cell r="B68" t="str">
            <v>CH023M6</v>
          </cell>
          <cell r="C68" t="str">
            <v>BT TiÕng Ph¸p 10 (C)</v>
          </cell>
          <cell r="D68">
            <v>416</v>
          </cell>
          <cell r="E68">
            <v>354</v>
          </cell>
        </row>
        <row r="69">
          <cell r="B69" t="str">
            <v>CH024M6</v>
          </cell>
          <cell r="C69" t="str">
            <v>TiÕng Nga 10 (C)</v>
          </cell>
          <cell r="D69">
            <v>0</v>
          </cell>
          <cell r="E69">
            <v>0</v>
          </cell>
        </row>
        <row r="70">
          <cell r="B70" t="str">
            <v>CH025M6</v>
          </cell>
          <cell r="C70" t="str">
            <v>BT TiÕng Nga 10 (C)</v>
          </cell>
          <cell r="D70">
            <v>0</v>
          </cell>
          <cell r="E70">
            <v>0</v>
          </cell>
        </row>
        <row r="71">
          <cell r="B71" t="str">
            <v>CH026M6</v>
          </cell>
          <cell r="C71" t="str">
            <v>TiÕng Trung Quèc 10 (C)</v>
          </cell>
          <cell r="D71">
            <v>0</v>
          </cell>
          <cell r="E71">
            <v>0</v>
          </cell>
        </row>
        <row r="72">
          <cell r="C72" t="str">
            <v>Líp 10 : HS (C)</v>
          </cell>
          <cell r="D72">
            <v>3408267</v>
          </cell>
          <cell r="E72">
            <v>3351856</v>
          </cell>
        </row>
        <row r="73">
          <cell r="B73" t="str">
            <v>NH001M6</v>
          </cell>
          <cell r="C73" t="str">
            <v>§¹i sè 10 (NC)</v>
          </cell>
          <cell r="D73">
            <v>70000</v>
          </cell>
          <cell r="E73">
            <v>68824</v>
          </cell>
        </row>
        <row r="74">
          <cell r="B74" t="str">
            <v>NH002M6</v>
          </cell>
          <cell r="C74" t="str">
            <v>H×nh häc 10  (NC)</v>
          </cell>
          <cell r="D74">
            <v>92065</v>
          </cell>
          <cell r="E74">
            <v>88737</v>
          </cell>
        </row>
        <row r="75">
          <cell r="B75" t="str">
            <v>NH003M6</v>
          </cell>
          <cell r="C75" t="str">
            <v>BT §¹i sè 10 (NC)</v>
          </cell>
          <cell r="D75">
            <v>79670</v>
          </cell>
          <cell r="E75">
            <v>75506</v>
          </cell>
        </row>
        <row r="76">
          <cell r="B76" t="str">
            <v>NH004M6</v>
          </cell>
          <cell r="C76" t="str">
            <v>BT H×nh häc 10  (NC)</v>
          </cell>
          <cell r="D76">
            <v>80000</v>
          </cell>
          <cell r="E76">
            <v>75291</v>
          </cell>
        </row>
        <row r="77">
          <cell r="B77" t="str">
            <v>NH005M6</v>
          </cell>
          <cell r="C77" t="str">
            <v>VËt lÝ 10 (NC)</v>
          </cell>
          <cell r="D77">
            <v>71783</v>
          </cell>
          <cell r="E77">
            <v>69570</v>
          </cell>
        </row>
        <row r="78">
          <cell r="B78" t="str">
            <v>NH006M6</v>
          </cell>
          <cell r="C78" t="str">
            <v>BT VËt lÝ 10 (NC)</v>
          </cell>
          <cell r="D78">
            <v>82000</v>
          </cell>
          <cell r="E78">
            <v>76983</v>
          </cell>
        </row>
        <row r="79">
          <cell r="B79" t="str">
            <v>NH007M6</v>
          </cell>
          <cell r="C79" t="str">
            <v>Ho¸ häc 10 (NC)</v>
          </cell>
          <cell r="D79">
            <v>73240</v>
          </cell>
          <cell r="E79">
            <v>70664</v>
          </cell>
        </row>
        <row r="80">
          <cell r="B80" t="str">
            <v>NH008M6</v>
          </cell>
          <cell r="C80" t="str">
            <v>BT Ho¸ häc 10 (NC)</v>
          </cell>
          <cell r="D80">
            <v>70774</v>
          </cell>
          <cell r="E80">
            <v>66160</v>
          </cell>
        </row>
        <row r="81">
          <cell r="B81" t="str">
            <v>NH009M6</v>
          </cell>
          <cell r="C81" t="str">
            <v>Sinh häc 10 (NC)</v>
          </cell>
          <cell r="D81">
            <v>67337</v>
          </cell>
          <cell r="E81">
            <v>62694</v>
          </cell>
        </row>
        <row r="82">
          <cell r="C82" t="str">
            <v>Líp 10 : HS (NC - TN)</v>
          </cell>
          <cell r="D82">
            <v>686869</v>
          </cell>
          <cell r="E82">
            <v>654429</v>
          </cell>
        </row>
        <row r="83">
          <cell r="B83" t="str">
            <v>NH011M6</v>
          </cell>
          <cell r="C83" t="str">
            <v>Ng÷ v¨n 10/1 (NC)</v>
          </cell>
          <cell r="D83">
            <v>36051</v>
          </cell>
          <cell r="E83">
            <v>35611</v>
          </cell>
        </row>
        <row r="84">
          <cell r="B84" t="str">
            <v>NH012M6</v>
          </cell>
          <cell r="C84" t="str">
            <v>Ng÷ v¨n 10/2 (NC)</v>
          </cell>
          <cell r="D84">
            <v>37169</v>
          </cell>
          <cell r="E84">
            <v>30165</v>
          </cell>
        </row>
        <row r="85">
          <cell r="B85" t="str">
            <v>NH013M6</v>
          </cell>
          <cell r="C85" t="str">
            <v>BT Ng÷ v¨n 10/1 (NC)</v>
          </cell>
          <cell r="D85">
            <v>31715</v>
          </cell>
          <cell r="E85">
            <v>30825</v>
          </cell>
        </row>
        <row r="86">
          <cell r="B86" t="str">
            <v>NH014M6</v>
          </cell>
          <cell r="C86" t="str">
            <v>BT Ng÷ v¨n 10/2 (NC)</v>
          </cell>
          <cell r="D86">
            <v>36987</v>
          </cell>
          <cell r="E86">
            <v>35737</v>
          </cell>
        </row>
        <row r="87">
          <cell r="B87" t="str">
            <v>NH015M6</v>
          </cell>
          <cell r="C87" t="str">
            <v>LÞch sö 10 (NC)</v>
          </cell>
          <cell r="D87">
            <v>35000</v>
          </cell>
          <cell r="E87">
            <v>33107</v>
          </cell>
        </row>
        <row r="88">
          <cell r="B88" t="str">
            <v>NH016M6</v>
          </cell>
          <cell r="C88" t="str">
            <v>§Þa lÝ 10 (NC)</v>
          </cell>
          <cell r="D88">
            <v>37088</v>
          </cell>
          <cell r="E88">
            <v>34940</v>
          </cell>
        </row>
        <row r="89">
          <cell r="B89" t="str">
            <v>NH020M6</v>
          </cell>
          <cell r="C89" t="str">
            <v>TiÕng Anh 10 (NC)</v>
          </cell>
          <cell r="D89">
            <v>37201</v>
          </cell>
          <cell r="E89">
            <v>34769</v>
          </cell>
        </row>
        <row r="90">
          <cell r="B90" t="str">
            <v>NH021M6</v>
          </cell>
          <cell r="C90" t="str">
            <v>BT TiÕng Anh 10 (NC)</v>
          </cell>
          <cell r="D90">
            <v>30183</v>
          </cell>
          <cell r="E90">
            <v>28320</v>
          </cell>
        </row>
        <row r="91">
          <cell r="B91" t="str">
            <v>NH022M6</v>
          </cell>
          <cell r="C91" t="str">
            <v>TiÕng Ph¸p 10 (NC)</v>
          </cell>
          <cell r="D91">
            <v>0</v>
          </cell>
          <cell r="E91">
            <v>0</v>
          </cell>
        </row>
        <row r="92">
          <cell r="B92" t="str">
            <v>NH023M6</v>
          </cell>
          <cell r="C92" t="str">
            <v>BT TiÕng Ph¸p 10 (NC)</v>
          </cell>
          <cell r="D92">
            <v>0</v>
          </cell>
          <cell r="E92">
            <v>0</v>
          </cell>
        </row>
        <row r="93">
          <cell r="B93" t="str">
            <v>NH024M6</v>
          </cell>
          <cell r="C93" t="str">
            <v>TiÕng Nga 10 (NC)</v>
          </cell>
          <cell r="D93">
            <v>0</v>
          </cell>
          <cell r="E93">
            <v>0</v>
          </cell>
        </row>
        <row r="94">
          <cell r="B94" t="str">
            <v>NH025M6</v>
          </cell>
          <cell r="C94" t="str">
            <v>BT TiÕng Nga 10 (NC)</v>
          </cell>
          <cell r="D94">
            <v>0</v>
          </cell>
          <cell r="E94">
            <v>0</v>
          </cell>
        </row>
        <row r="95">
          <cell r="B95" t="str">
            <v>NH026M6</v>
          </cell>
          <cell r="C95" t="str">
            <v>TiÕng Trung Quèc 10 (NC)</v>
          </cell>
          <cell r="D95">
            <v>0</v>
          </cell>
          <cell r="E95">
            <v>0</v>
          </cell>
        </row>
        <row r="96">
          <cell r="C96" t="str">
            <v>Líp 10 : HS (NC - XH)</v>
          </cell>
          <cell r="D96">
            <v>281394</v>
          </cell>
          <cell r="E96">
            <v>263474</v>
          </cell>
        </row>
        <row r="97">
          <cell r="C97" t="str">
            <v>líp 10 : HS</v>
          </cell>
          <cell r="D97">
            <v>4376530</v>
          </cell>
          <cell r="E97">
            <v>4269759</v>
          </cell>
        </row>
        <row r="98">
          <cell r="B98" t="str">
            <v>líp 10 - gi¸o viªn</v>
          </cell>
          <cell r="D98">
            <v>0</v>
          </cell>
          <cell r="E98">
            <v>0</v>
          </cell>
        </row>
        <row r="99">
          <cell r="B99" t="str">
            <v>CG001M6</v>
          </cell>
          <cell r="C99" t="str">
            <v>§¹i sè 10 (C) (SGV)</v>
          </cell>
          <cell r="D99">
            <v>4092</v>
          </cell>
          <cell r="E99">
            <v>4066</v>
          </cell>
        </row>
        <row r="100">
          <cell r="B100" t="str">
            <v>CG002M6</v>
          </cell>
          <cell r="C100" t="str">
            <v>H×nh häc 10 (C) (SGV)</v>
          </cell>
          <cell r="D100">
            <v>4100</v>
          </cell>
          <cell r="E100">
            <v>4070</v>
          </cell>
        </row>
        <row r="101">
          <cell r="B101" t="str">
            <v>CG003M6</v>
          </cell>
          <cell r="C101" t="str">
            <v>VËt lÝ 10 (C) (SGV)</v>
          </cell>
          <cell r="D101">
            <v>4020</v>
          </cell>
          <cell r="E101">
            <v>3482</v>
          </cell>
        </row>
        <row r="102">
          <cell r="B102" t="str">
            <v>CG004M6</v>
          </cell>
          <cell r="C102" t="str">
            <v>Ho¸ häc 10 (C) (SGV)</v>
          </cell>
          <cell r="D102">
            <v>4020</v>
          </cell>
          <cell r="E102">
            <v>3136</v>
          </cell>
        </row>
        <row r="103">
          <cell r="B103" t="str">
            <v>CG005M6</v>
          </cell>
          <cell r="C103" t="str">
            <v>Sinh häc 10 (C) (SGV)</v>
          </cell>
          <cell r="D103">
            <v>4000</v>
          </cell>
          <cell r="E103">
            <v>2980</v>
          </cell>
        </row>
        <row r="104">
          <cell r="B104" t="str">
            <v>CG006M6</v>
          </cell>
          <cell r="C104" t="str">
            <v>C«ng nghÖ 10 (C) (SGV)</v>
          </cell>
          <cell r="D104">
            <v>4042</v>
          </cell>
          <cell r="E104">
            <v>2830</v>
          </cell>
        </row>
        <row r="105">
          <cell r="B105" t="str">
            <v>CG007M6</v>
          </cell>
          <cell r="C105" t="str">
            <v>Ng÷ v¨n 10/1 (C) (SGV)</v>
          </cell>
          <cell r="D105">
            <v>4032</v>
          </cell>
          <cell r="E105">
            <v>3955</v>
          </cell>
        </row>
        <row r="106">
          <cell r="B106" t="str">
            <v>CG008M6</v>
          </cell>
          <cell r="C106" t="str">
            <v>Ng÷ v¨n 10/2 (C) (SGV)</v>
          </cell>
          <cell r="D106">
            <v>4000</v>
          </cell>
          <cell r="E106">
            <v>3945</v>
          </cell>
        </row>
        <row r="107">
          <cell r="B107" t="str">
            <v>CG009M6</v>
          </cell>
          <cell r="C107" t="str">
            <v>LÞch sö 10 (C) (SGV)</v>
          </cell>
          <cell r="D107">
            <v>4020</v>
          </cell>
          <cell r="E107">
            <v>2887</v>
          </cell>
        </row>
        <row r="108">
          <cell r="B108" t="str">
            <v>CG010M6</v>
          </cell>
          <cell r="C108" t="str">
            <v>§Þa lÝ 10 (C) (SGV)</v>
          </cell>
          <cell r="D108">
            <v>4020</v>
          </cell>
          <cell r="E108">
            <v>2770</v>
          </cell>
        </row>
        <row r="109">
          <cell r="B109" t="str">
            <v>CG011M6</v>
          </cell>
          <cell r="C109" t="str">
            <v>Gi¸o dôc c«ng d©n 10 (C) (SGV)</v>
          </cell>
          <cell r="D109">
            <v>4042</v>
          </cell>
          <cell r="E109">
            <v>2700</v>
          </cell>
        </row>
        <row r="110">
          <cell r="B110" t="str">
            <v>CG012M6</v>
          </cell>
          <cell r="C110" t="str">
            <v>TiÕng Anh 10 (C) (SGV)</v>
          </cell>
          <cell r="D110">
            <v>4032</v>
          </cell>
          <cell r="E110">
            <v>3456</v>
          </cell>
        </row>
        <row r="111">
          <cell r="B111" t="str">
            <v>CG013M6</v>
          </cell>
          <cell r="C111" t="str">
            <v>TiÕng Ph¸p 10 (C) (SGV)</v>
          </cell>
          <cell r="D111">
            <v>70</v>
          </cell>
          <cell r="E111">
            <v>34</v>
          </cell>
        </row>
        <row r="112">
          <cell r="B112" t="str">
            <v>CG014M6</v>
          </cell>
          <cell r="C112" t="str">
            <v>TiÕng Nga 10 (C) (SGV)</v>
          </cell>
          <cell r="D112">
            <v>0</v>
          </cell>
          <cell r="E112">
            <v>0</v>
          </cell>
        </row>
        <row r="113">
          <cell r="B113" t="str">
            <v>CG015M6</v>
          </cell>
          <cell r="C113" t="str">
            <v>TiÕng Trung Quèc 10 (C) (SGV)</v>
          </cell>
          <cell r="D113">
            <v>0</v>
          </cell>
          <cell r="E113">
            <v>0</v>
          </cell>
        </row>
        <row r="114">
          <cell r="B114" t="str">
            <v>CG016M6</v>
          </cell>
          <cell r="C114" t="str">
            <v>Tin häc 10 (C) (SGV)</v>
          </cell>
          <cell r="D114">
            <v>4032</v>
          </cell>
          <cell r="E114">
            <v>2635</v>
          </cell>
        </row>
        <row r="115">
          <cell r="C115" t="str">
            <v>Líp 10 : GV (C)</v>
          </cell>
          <cell r="D115">
            <v>52522</v>
          </cell>
          <cell r="E115">
            <v>42946</v>
          </cell>
        </row>
        <row r="116">
          <cell r="B116" t="str">
            <v>NG001M6</v>
          </cell>
          <cell r="C116" t="str">
            <v>§¹i sè 10 (NC) (SGV)</v>
          </cell>
          <cell r="D116">
            <v>3066</v>
          </cell>
          <cell r="E116">
            <v>3044</v>
          </cell>
        </row>
        <row r="117">
          <cell r="B117" t="str">
            <v>NG002M6</v>
          </cell>
          <cell r="C117" t="str">
            <v>H×nh häc 10 (NC) (SGV)</v>
          </cell>
          <cell r="D117">
            <v>3077</v>
          </cell>
          <cell r="E117">
            <v>3047</v>
          </cell>
        </row>
        <row r="118">
          <cell r="B118" t="str">
            <v>NG003M6</v>
          </cell>
          <cell r="C118" t="str">
            <v>VËt lÝ 10 (NC) (SGV)</v>
          </cell>
          <cell r="D118">
            <v>2990</v>
          </cell>
          <cell r="E118">
            <v>2518</v>
          </cell>
        </row>
        <row r="119">
          <cell r="B119" t="str">
            <v>NG004M6</v>
          </cell>
          <cell r="C119" t="str">
            <v>Ho¸ häc 10 (NC) (SGV)</v>
          </cell>
          <cell r="D119">
            <v>3000</v>
          </cell>
          <cell r="E119">
            <v>2252</v>
          </cell>
        </row>
        <row r="120">
          <cell r="B120" t="str">
            <v>NG005M6</v>
          </cell>
          <cell r="C120" t="str">
            <v>Sinh häc 10 (NC) (SGV)</v>
          </cell>
          <cell r="D120">
            <v>3000</v>
          </cell>
          <cell r="E120">
            <v>2331</v>
          </cell>
        </row>
        <row r="121">
          <cell r="C121" t="str">
            <v>Líp 10 : GV (NC - TN)</v>
          </cell>
          <cell r="D121">
            <v>15133</v>
          </cell>
          <cell r="E121">
            <v>13192</v>
          </cell>
        </row>
        <row r="122">
          <cell r="B122" t="str">
            <v>NG007M6</v>
          </cell>
          <cell r="C122" t="str">
            <v>Ng÷ v¨n 10/1 (NC) (SGV)</v>
          </cell>
          <cell r="D122">
            <v>2392</v>
          </cell>
          <cell r="E122">
            <v>2366</v>
          </cell>
        </row>
        <row r="123">
          <cell r="B123" t="str">
            <v>NG008M6</v>
          </cell>
          <cell r="C123" t="str">
            <v>Ng÷ v¨n 10/2 (NC) (SGV)</v>
          </cell>
          <cell r="D123">
            <v>2442</v>
          </cell>
          <cell r="E123">
            <v>2396</v>
          </cell>
        </row>
        <row r="124">
          <cell r="B124" t="str">
            <v>NG009M6</v>
          </cell>
          <cell r="C124" t="str">
            <v>LÞch sö 10 (NC) (SGV)</v>
          </cell>
          <cell r="D124">
            <v>2016</v>
          </cell>
          <cell r="E124">
            <v>1867</v>
          </cell>
        </row>
        <row r="125">
          <cell r="B125" t="str">
            <v>NG010M6</v>
          </cell>
          <cell r="C125" t="str">
            <v>§Þa lÝ 10 (NC) (SGV)</v>
          </cell>
          <cell r="D125">
            <v>2028</v>
          </cell>
          <cell r="E125">
            <v>1740</v>
          </cell>
        </row>
        <row r="126">
          <cell r="B126" t="str">
            <v>NG012M6</v>
          </cell>
          <cell r="C126" t="str">
            <v>TiÕng Anh 10 (NC) (SGV)</v>
          </cell>
          <cell r="D126">
            <v>2052</v>
          </cell>
          <cell r="E126">
            <v>2052</v>
          </cell>
        </row>
        <row r="127">
          <cell r="B127" t="str">
            <v>NG013M6</v>
          </cell>
          <cell r="C127" t="str">
            <v>TiÕng Ph¸p 10 (NC) (SGV)</v>
          </cell>
          <cell r="D127">
            <v>0</v>
          </cell>
          <cell r="E127">
            <v>0</v>
          </cell>
        </row>
        <row r="128">
          <cell r="B128" t="str">
            <v>NG014M6</v>
          </cell>
          <cell r="C128" t="str">
            <v>TiÕng Nga 10 (NC) (SGV)</v>
          </cell>
          <cell r="D128">
            <v>0</v>
          </cell>
          <cell r="E128">
            <v>0</v>
          </cell>
        </row>
        <row r="129">
          <cell r="B129" t="str">
            <v>NG015M6</v>
          </cell>
          <cell r="C129" t="str">
            <v>TiÕng Trung Quèc 10 (NC) (SGV)</v>
          </cell>
          <cell r="D129">
            <v>0</v>
          </cell>
          <cell r="E129">
            <v>0</v>
          </cell>
        </row>
        <row r="130">
          <cell r="C130" t="str">
            <v>Líp 10 : GV (NC - XH)</v>
          </cell>
          <cell r="D130">
            <v>10930</v>
          </cell>
          <cell r="E130">
            <v>10421</v>
          </cell>
        </row>
        <row r="131">
          <cell r="B131" t="str">
            <v>KG001M6</v>
          </cell>
          <cell r="C131" t="str">
            <v>H§GD ngoµi giê lªn líp 10 (SGV)</v>
          </cell>
          <cell r="D131">
            <v>6020</v>
          </cell>
          <cell r="E131">
            <v>3090</v>
          </cell>
        </row>
        <row r="132">
          <cell r="B132" t="str">
            <v>KG002M6</v>
          </cell>
          <cell r="C132" t="str">
            <v>Gi¸o dôc h­íng nghiÖp 10 (SGV)</v>
          </cell>
          <cell r="D132">
            <v>6000</v>
          </cell>
          <cell r="E132">
            <v>2955</v>
          </cell>
        </row>
        <row r="133">
          <cell r="B133" t="str">
            <v>KG003M6</v>
          </cell>
          <cell r="C133" t="str">
            <v>ThÓ dôc 10 (SGV)</v>
          </cell>
          <cell r="D133">
            <v>5994</v>
          </cell>
          <cell r="E133">
            <v>2216</v>
          </cell>
        </row>
        <row r="134">
          <cell r="C134" t="str">
            <v>Líp 10 : GV (chung)</v>
          </cell>
          <cell r="D134">
            <v>18014</v>
          </cell>
          <cell r="E134">
            <v>8261</v>
          </cell>
        </row>
        <row r="135">
          <cell r="C135" t="str">
            <v>líp 10 : GV</v>
          </cell>
          <cell r="D135">
            <v>96599</v>
          </cell>
          <cell r="E135">
            <v>74820</v>
          </cell>
        </row>
        <row r="136">
          <cell r="C136" t="str">
            <v>Céng líp 10 : HS + GV</v>
          </cell>
          <cell r="D136">
            <v>4473129</v>
          </cell>
          <cell r="E136">
            <v>4344579</v>
          </cell>
        </row>
        <row r="138">
          <cell r="B138" t="str">
            <v>Tæng céng líp 5, líp 10</v>
          </cell>
          <cell r="D138">
            <v>9205875</v>
          </cell>
          <cell r="E138">
            <v>9039236</v>
          </cell>
        </row>
      </sheetData>
      <sheetData sheetId="2" refreshError="1">
        <row r="10">
          <cell r="B10" t="str">
            <v>1H501M6</v>
          </cell>
          <cell r="C10" t="str">
            <v>TiÕng ViÖt 5/1</v>
          </cell>
          <cell r="D10" t="e">
            <v>#VALUE!</v>
          </cell>
          <cell r="E10" t="e">
            <v>#VALUE!</v>
          </cell>
        </row>
        <row r="11">
          <cell r="B11" t="str">
            <v>1H502M6</v>
          </cell>
          <cell r="C11" t="str">
            <v>TiÕng ViÖt 5/2</v>
          </cell>
          <cell r="D11" t="e">
            <v>#VALUE!</v>
          </cell>
          <cell r="E11" t="e">
            <v>#VALUE!</v>
          </cell>
        </row>
        <row r="12">
          <cell r="B12" t="str">
            <v>1H503M6</v>
          </cell>
          <cell r="C12" t="str">
            <v>To¸n 5</v>
          </cell>
          <cell r="D12" t="e">
            <v>#VALUE!</v>
          </cell>
          <cell r="E12" t="e">
            <v>#VALUE!</v>
          </cell>
        </row>
        <row r="13">
          <cell r="B13" t="str">
            <v>1H504M6</v>
          </cell>
          <cell r="C13" t="str">
            <v>Khoa häc 5</v>
          </cell>
          <cell r="D13" t="e">
            <v>#VALUE!</v>
          </cell>
          <cell r="E13" t="e">
            <v>#VALUE!</v>
          </cell>
        </row>
        <row r="14">
          <cell r="B14" t="str">
            <v>1H505M6</v>
          </cell>
          <cell r="C14" t="str">
            <v>LÞch sö vµ §Þa lÝ 5</v>
          </cell>
          <cell r="D14" t="e">
            <v>#VALUE!</v>
          </cell>
          <cell r="E14" t="e">
            <v>#VALUE!</v>
          </cell>
        </row>
        <row r="15">
          <cell r="B15" t="str">
            <v>1H506M6</v>
          </cell>
          <cell r="C15" t="str">
            <v>¢m nh¹c 5</v>
          </cell>
          <cell r="D15" t="e">
            <v>#VALUE!</v>
          </cell>
          <cell r="E15" t="e">
            <v>#VALUE!</v>
          </cell>
        </row>
        <row r="16">
          <cell r="B16" t="str">
            <v>1H507M6</v>
          </cell>
          <cell r="C16" t="str">
            <v>MÜ thuËt 5</v>
          </cell>
          <cell r="D16" t="e">
            <v>#VALUE!</v>
          </cell>
          <cell r="E16" t="e">
            <v>#VALUE!</v>
          </cell>
        </row>
        <row r="17">
          <cell r="B17" t="str">
            <v>1H508M6</v>
          </cell>
          <cell r="C17" t="str">
            <v>§¹o ®øc 5</v>
          </cell>
          <cell r="D17" t="e">
            <v>#VALUE!</v>
          </cell>
          <cell r="E17" t="e">
            <v>#VALUE!</v>
          </cell>
        </row>
        <row r="18">
          <cell r="B18" t="str">
            <v>1H509M6</v>
          </cell>
          <cell r="C18" t="str">
            <v>KÜ thuËt 5</v>
          </cell>
          <cell r="D18" t="e">
            <v>#VALUE!</v>
          </cell>
          <cell r="E18" t="e">
            <v>#VALUE!</v>
          </cell>
        </row>
        <row r="19">
          <cell r="B19" t="str">
            <v>1H510M6</v>
          </cell>
          <cell r="C19" t="str">
            <v>VBT TiÕng ViÖt 5/1</v>
          </cell>
          <cell r="D19" t="e">
            <v>#VALUE!</v>
          </cell>
          <cell r="E19" t="e">
            <v>#VALUE!</v>
          </cell>
        </row>
        <row r="20">
          <cell r="B20" t="str">
            <v>1H511M6</v>
          </cell>
          <cell r="C20" t="str">
            <v>VBT TiÕng ViÖt 5/2</v>
          </cell>
          <cell r="D20" t="e">
            <v>#VALUE!</v>
          </cell>
          <cell r="E20" t="e">
            <v>#VALUE!</v>
          </cell>
        </row>
        <row r="21">
          <cell r="B21" t="str">
            <v>1H512M6</v>
          </cell>
          <cell r="C21" t="str">
            <v>VBT To¸n 5/1</v>
          </cell>
          <cell r="D21" t="e">
            <v>#VALUE!</v>
          </cell>
          <cell r="E21" t="e">
            <v>#VALUE!</v>
          </cell>
        </row>
        <row r="22">
          <cell r="B22" t="str">
            <v>1H513M6</v>
          </cell>
          <cell r="C22" t="str">
            <v>VBT To¸n 5/2</v>
          </cell>
          <cell r="D22" t="e">
            <v>#VALUE!</v>
          </cell>
          <cell r="E22" t="e">
            <v>#VALUE!</v>
          </cell>
        </row>
        <row r="23">
          <cell r="B23" t="str">
            <v>1H514M6</v>
          </cell>
          <cell r="C23" t="str">
            <v>VBT Khoa häc 5</v>
          </cell>
          <cell r="D23" t="e">
            <v>#VALUE!</v>
          </cell>
          <cell r="E23" t="e">
            <v>#VALUE!</v>
          </cell>
        </row>
        <row r="24">
          <cell r="B24" t="str">
            <v>1H515M6</v>
          </cell>
          <cell r="C24" t="str">
            <v>VBT LÞch sö 5</v>
          </cell>
          <cell r="D24" t="e">
            <v>#VALUE!</v>
          </cell>
          <cell r="E24" t="e">
            <v>#VALUE!</v>
          </cell>
        </row>
        <row r="25">
          <cell r="B25" t="str">
            <v>1H516M6</v>
          </cell>
          <cell r="C25" t="str">
            <v>VBT §¹o ®øc 5</v>
          </cell>
          <cell r="D25" t="e">
            <v>#VALUE!</v>
          </cell>
          <cell r="E25" t="e">
            <v>#VALUE!</v>
          </cell>
        </row>
        <row r="26">
          <cell r="B26" t="str">
            <v>1H517M6</v>
          </cell>
          <cell r="C26" t="str">
            <v>Vë tËp vÏ 5</v>
          </cell>
          <cell r="D26" t="e">
            <v>#VALUE!</v>
          </cell>
          <cell r="E26" t="e">
            <v>#VALUE!</v>
          </cell>
        </row>
        <row r="27">
          <cell r="B27" t="str">
            <v>1H519M6</v>
          </cell>
          <cell r="C27" t="str">
            <v>BT To¸n 5</v>
          </cell>
          <cell r="D27" t="e">
            <v>#VALUE!</v>
          </cell>
          <cell r="E27" t="e">
            <v>#VALUE!</v>
          </cell>
        </row>
        <row r="28">
          <cell r="B28" t="str">
            <v>1H520M6</v>
          </cell>
          <cell r="C28" t="str">
            <v>Thùc hµnh KÜ thuËt 5</v>
          </cell>
          <cell r="D28" t="e">
            <v>#VALUE!</v>
          </cell>
          <cell r="E28" t="e">
            <v>#VALUE!</v>
          </cell>
        </row>
        <row r="29">
          <cell r="B29" t="str">
            <v>1H521M6</v>
          </cell>
          <cell r="C29" t="str">
            <v>VBT §Þa lÝ 5</v>
          </cell>
          <cell r="D29" t="e">
            <v>#VALUE!</v>
          </cell>
          <cell r="E29" t="e">
            <v>#VALUE!</v>
          </cell>
        </row>
        <row r="30">
          <cell r="C30" t="str">
            <v>líp 5 : hs</v>
          </cell>
          <cell r="D30" t="e">
            <v>#VALUE!</v>
          </cell>
          <cell r="E30" t="e">
            <v>#VALUE!</v>
          </cell>
        </row>
        <row r="31">
          <cell r="C31" t="str">
            <v>riªng VBT líp 5</v>
          </cell>
          <cell r="D31" t="e">
            <v>#VALUE!</v>
          </cell>
          <cell r="E31" t="e">
            <v>#VALUE!</v>
          </cell>
        </row>
        <row r="32">
          <cell r="B32" t="str">
            <v>Líp 5 - gi¸o viªn</v>
          </cell>
        </row>
        <row r="33">
          <cell r="B33" t="str">
            <v>1G501M6</v>
          </cell>
          <cell r="C33" t="str">
            <v>TiÕng ViÖt 5/1 (SGV)</v>
          </cell>
          <cell r="D33" t="e">
            <v>#VALUE!</v>
          </cell>
          <cell r="E33" t="e">
            <v>#VALUE!</v>
          </cell>
        </row>
        <row r="34">
          <cell r="B34" t="str">
            <v>1G502M6</v>
          </cell>
          <cell r="C34" t="str">
            <v>TiÕng ViÖt 5/2 (SGV)</v>
          </cell>
          <cell r="D34" t="e">
            <v>#VALUE!</v>
          </cell>
          <cell r="E34" t="e">
            <v>#VALUE!</v>
          </cell>
        </row>
        <row r="35">
          <cell r="B35" t="str">
            <v>1G503M6</v>
          </cell>
          <cell r="C35" t="str">
            <v>To¸n 5 (SGV)</v>
          </cell>
          <cell r="D35" t="e">
            <v>#VALUE!</v>
          </cell>
          <cell r="E35" t="e">
            <v>#VALUE!</v>
          </cell>
        </row>
        <row r="36">
          <cell r="B36" t="str">
            <v>1G504M6</v>
          </cell>
          <cell r="C36" t="str">
            <v>Khoa häc 5 (SGV)</v>
          </cell>
          <cell r="D36" t="e">
            <v>#VALUE!</v>
          </cell>
          <cell r="E36" t="e">
            <v>#VALUE!</v>
          </cell>
        </row>
        <row r="37">
          <cell r="B37" t="str">
            <v>1G505M6</v>
          </cell>
          <cell r="C37" t="str">
            <v>LÞch sö vµ §Þa lÝ 5 (SGV)</v>
          </cell>
          <cell r="D37" t="e">
            <v>#VALUE!</v>
          </cell>
          <cell r="E37" t="e">
            <v>#VALUE!</v>
          </cell>
        </row>
        <row r="38">
          <cell r="B38" t="str">
            <v>1G506M6</v>
          </cell>
          <cell r="C38" t="str">
            <v>¢m nh¹c 5 (SGV)</v>
          </cell>
          <cell r="D38" t="e">
            <v>#VALUE!</v>
          </cell>
          <cell r="E38" t="e">
            <v>#VALUE!</v>
          </cell>
        </row>
        <row r="39">
          <cell r="B39" t="str">
            <v>1G507M6</v>
          </cell>
          <cell r="C39" t="str">
            <v>MÜ thuËt 5 (SGV)</v>
          </cell>
          <cell r="D39" t="e">
            <v>#VALUE!</v>
          </cell>
          <cell r="E39" t="e">
            <v>#VALUE!</v>
          </cell>
        </row>
        <row r="40">
          <cell r="B40" t="str">
            <v>1G508M6</v>
          </cell>
          <cell r="C40" t="str">
            <v>§¹o ®øc 5 (SGV)</v>
          </cell>
          <cell r="D40" t="e">
            <v>#VALUE!</v>
          </cell>
          <cell r="E40" t="e">
            <v>#VALUE!</v>
          </cell>
        </row>
        <row r="41">
          <cell r="B41" t="str">
            <v>1G509M6</v>
          </cell>
          <cell r="C41" t="str">
            <v>KÜ thuËt 5 (SGV)</v>
          </cell>
          <cell r="D41" t="e">
            <v>#VALUE!</v>
          </cell>
          <cell r="E41" t="e">
            <v>#VALUE!</v>
          </cell>
        </row>
        <row r="42">
          <cell r="B42" t="str">
            <v>1G510M6</v>
          </cell>
          <cell r="C42" t="str">
            <v>ThÓ dôc 5 (SGV)</v>
          </cell>
          <cell r="D42" t="e">
            <v>#VALUE!</v>
          </cell>
          <cell r="E42" t="e">
            <v>#VALUE!</v>
          </cell>
        </row>
        <row r="43">
          <cell r="C43" t="str">
            <v>líp 5 : gv</v>
          </cell>
          <cell r="D43" t="e">
            <v>#VALUE!</v>
          </cell>
          <cell r="E43" t="e">
            <v>#VALUE!</v>
          </cell>
        </row>
        <row r="44">
          <cell r="C44" t="str">
            <v>céng líp 5 : HS + GV</v>
          </cell>
          <cell r="D44" t="e">
            <v>#VALUE!</v>
          </cell>
          <cell r="E44" t="e">
            <v>#VALUE!</v>
          </cell>
        </row>
        <row r="45">
          <cell r="B45" t="str">
            <v>líp 10 - häc sinh</v>
          </cell>
        </row>
        <row r="46">
          <cell r="B46" t="str">
            <v>CH001M6</v>
          </cell>
          <cell r="C46" t="str">
            <v>§¹i sè 10 (C)</v>
          </cell>
          <cell r="D46" t="e">
            <v>#VALUE!</v>
          </cell>
          <cell r="E46" t="e">
            <v>#VALUE!</v>
          </cell>
        </row>
        <row r="47">
          <cell r="B47" t="str">
            <v>CH002M6</v>
          </cell>
          <cell r="C47" t="str">
            <v>H×nh häc 10 (C)</v>
          </cell>
          <cell r="D47" t="e">
            <v>#VALUE!</v>
          </cell>
          <cell r="E47" t="e">
            <v>#VALUE!</v>
          </cell>
        </row>
        <row r="48">
          <cell r="B48" t="str">
            <v>CH003M6</v>
          </cell>
          <cell r="C48" t="str">
            <v>BT §¹i sè 10 (C)</v>
          </cell>
          <cell r="D48" t="e">
            <v>#VALUE!</v>
          </cell>
          <cell r="E48" t="e">
            <v>#VALUE!</v>
          </cell>
        </row>
        <row r="49">
          <cell r="B49" t="str">
            <v>CH004M6</v>
          </cell>
          <cell r="C49" t="str">
            <v>BT H×nh häc 10 (C)</v>
          </cell>
          <cell r="D49" t="e">
            <v>#VALUE!</v>
          </cell>
          <cell r="E49" t="e">
            <v>#VALUE!</v>
          </cell>
        </row>
        <row r="50">
          <cell r="B50" t="str">
            <v>CH005M6</v>
          </cell>
          <cell r="C50" t="str">
            <v>VËt lÝ 10 (C)</v>
          </cell>
          <cell r="D50" t="e">
            <v>#VALUE!</v>
          </cell>
          <cell r="E50" t="e">
            <v>#VALUE!</v>
          </cell>
        </row>
        <row r="51">
          <cell r="B51" t="str">
            <v>CH006M6</v>
          </cell>
          <cell r="C51" t="str">
            <v>BT VËt lÝ 10 (C)</v>
          </cell>
          <cell r="D51" t="e">
            <v>#VALUE!</v>
          </cell>
          <cell r="E51" t="e">
            <v>#VALUE!</v>
          </cell>
        </row>
        <row r="52">
          <cell r="B52" t="str">
            <v>CH007M6</v>
          </cell>
          <cell r="C52" t="str">
            <v>Ho¸ häc 10 (C)</v>
          </cell>
          <cell r="D52" t="e">
            <v>#VALUE!</v>
          </cell>
          <cell r="E52" t="e">
            <v>#VALUE!</v>
          </cell>
        </row>
        <row r="53">
          <cell r="B53" t="str">
            <v>CH008M6</v>
          </cell>
          <cell r="C53" t="str">
            <v>BT Ho¸ häc 10 (C)</v>
          </cell>
          <cell r="D53" t="e">
            <v>#VALUE!</v>
          </cell>
          <cell r="E53" t="e">
            <v>#VALUE!</v>
          </cell>
        </row>
        <row r="54">
          <cell r="B54" t="str">
            <v>CH009M6</v>
          </cell>
          <cell r="C54" t="str">
            <v>Sinh häc 10 (C)</v>
          </cell>
          <cell r="D54" t="e">
            <v>#VALUE!</v>
          </cell>
          <cell r="E54" t="e">
            <v>#VALUE!</v>
          </cell>
        </row>
        <row r="55">
          <cell r="B55" t="str">
            <v>CH010M6</v>
          </cell>
          <cell r="C55" t="str">
            <v>C«ng nghÖ 10 (C)</v>
          </cell>
          <cell r="D55" t="e">
            <v>#VALUE!</v>
          </cell>
          <cell r="E55" t="e">
            <v>#VALUE!</v>
          </cell>
        </row>
        <row r="56">
          <cell r="B56" t="str">
            <v>CH011M6</v>
          </cell>
          <cell r="C56" t="str">
            <v>Ng÷ v¨n 10/1 (C)</v>
          </cell>
          <cell r="D56" t="e">
            <v>#VALUE!</v>
          </cell>
          <cell r="E56" t="e">
            <v>#VALUE!</v>
          </cell>
        </row>
        <row r="57">
          <cell r="B57" t="str">
            <v>CH012M6</v>
          </cell>
          <cell r="C57" t="str">
            <v>Ng÷ v¨n 10/2 (C)</v>
          </cell>
          <cell r="D57" t="e">
            <v>#VALUE!</v>
          </cell>
          <cell r="E57" t="e">
            <v>#VALUE!</v>
          </cell>
        </row>
        <row r="58">
          <cell r="B58" t="str">
            <v>CH013M6</v>
          </cell>
          <cell r="C58" t="str">
            <v>BT Ng÷ v¨n 10/1 (C)</v>
          </cell>
          <cell r="D58" t="e">
            <v>#VALUE!</v>
          </cell>
          <cell r="E58" t="e">
            <v>#VALUE!</v>
          </cell>
        </row>
        <row r="59">
          <cell r="B59" t="str">
            <v>CH014M6</v>
          </cell>
          <cell r="C59" t="str">
            <v>BT Ng÷ v¨n 10/2 (C)</v>
          </cell>
          <cell r="D59" t="e">
            <v>#VALUE!</v>
          </cell>
          <cell r="E59" t="e">
            <v>#VALUE!</v>
          </cell>
        </row>
        <row r="60">
          <cell r="B60" t="str">
            <v>CH015M6</v>
          </cell>
          <cell r="C60" t="str">
            <v>LÞch sö 10 (C)</v>
          </cell>
          <cell r="D60" t="e">
            <v>#VALUE!</v>
          </cell>
          <cell r="E60" t="e">
            <v>#VALUE!</v>
          </cell>
        </row>
        <row r="61">
          <cell r="B61" t="str">
            <v>CH016M6</v>
          </cell>
          <cell r="C61" t="str">
            <v>§Þa lÝ 10 (C)</v>
          </cell>
          <cell r="D61" t="e">
            <v>#VALUE!</v>
          </cell>
          <cell r="E61" t="e">
            <v>#VALUE!</v>
          </cell>
        </row>
        <row r="62">
          <cell r="B62" t="str">
            <v>CH017M6</v>
          </cell>
          <cell r="C62" t="str">
            <v>Gi¸o dôc c«ng d©n 10 (C)</v>
          </cell>
          <cell r="D62" t="e">
            <v>#VALUE!</v>
          </cell>
          <cell r="E62" t="e">
            <v>#VALUE!</v>
          </cell>
        </row>
        <row r="63">
          <cell r="B63" t="str">
            <v>CH018M6</v>
          </cell>
          <cell r="C63" t="str">
            <v>Tin häc 10 (C)</v>
          </cell>
          <cell r="D63" t="e">
            <v>#VALUE!</v>
          </cell>
          <cell r="E63" t="e">
            <v>#VALUE!</v>
          </cell>
        </row>
        <row r="64">
          <cell r="B64" t="str">
            <v>CH019M6</v>
          </cell>
          <cell r="C64" t="str">
            <v>BT Tin häc 10 (C)</v>
          </cell>
          <cell r="D64" t="e">
            <v>#VALUE!</v>
          </cell>
          <cell r="E64" t="e">
            <v>#VALUE!</v>
          </cell>
        </row>
        <row r="65">
          <cell r="B65" t="str">
            <v>CH020M6</v>
          </cell>
          <cell r="C65" t="str">
            <v>TiÕng Anh 10 (C)</v>
          </cell>
          <cell r="D65" t="e">
            <v>#VALUE!</v>
          </cell>
          <cell r="E65" t="e">
            <v>#VALUE!</v>
          </cell>
        </row>
        <row r="66">
          <cell r="B66" t="str">
            <v>CH021M6</v>
          </cell>
          <cell r="C66" t="str">
            <v>BT TiÕng Anh 10 (C)</v>
          </cell>
          <cell r="D66" t="e">
            <v>#VALUE!</v>
          </cell>
          <cell r="E66" t="e">
            <v>#VALUE!</v>
          </cell>
        </row>
        <row r="67">
          <cell r="B67" t="str">
            <v>CH022M6</v>
          </cell>
          <cell r="C67" t="str">
            <v>TiÕng Ph¸p 10 (C)</v>
          </cell>
          <cell r="D67" t="e">
            <v>#VALUE!</v>
          </cell>
          <cell r="E67" t="e">
            <v>#VALUE!</v>
          </cell>
        </row>
        <row r="68">
          <cell r="B68" t="str">
            <v>CH023M6</v>
          </cell>
          <cell r="C68" t="str">
            <v>BT TiÕng Ph¸p 10 (C)</v>
          </cell>
          <cell r="D68" t="e">
            <v>#VALUE!</v>
          </cell>
          <cell r="E68" t="e">
            <v>#VALUE!</v>
          </cell>
        </row>
        <row r="69">
          <cell r="B69" t="str">
            <v>CH024M6</v>
          </cell>
          <cell r="C69" t="str">
            <v>TiÕng Nga 10 (C)</v>
          </cell>
          <cell r="D69" t="e">
            <v>#VALUE!</v>
          </cell>
          <cell r="E69" t="e">
            <v>#VALUE!</v>
          </cell>
        </row>
        <row r="70">
          <cell r="B70" t="str">
            <v>CH025M6</v>
          </cell>
          <cell r="C70" t="str">
            <v>BT TiÕng Nga 10 (C)</v>
          </cell>
          <cell r="D70" t="e">
            <v>#VALUE!</v>
          </cell>
          <cell r="E70" t="e">
            <v>#VALUE!</v>
          </cell>
        </row>
        <row r="71">
          <cell r="B71" t="str">
            <v>CH026M6</v>
          </cell>
          <cell r="C71" t="str">
            <v>TiÕng Trung Quèc 10 (C)</v>
          </cell>
          <cell r="D71" t="e">
            <v>#VALUE!</v>
          </cell>
          <cell r="E71" t="e">
            <v>#VALUE!</v>
          </cell>
        </row>
        <row r="72">
          <cell r="C72" t="str">
            <v>Líp 10 : HS (C)</v>
          </cell>
          <cell r="D72" t="e">
            <v>#VALUE!</v>
          </cell>
          <cell r="E72" t="e">
            <v>#VALUE!</v>
          </cell>
        </row>
        <row r="73">
          <cell r="B73" t="str">
            <v>NH001M6</v>
          </cell>
          <cell r="C73" t="str">
            <v>§¹i sè 10 (NC)</v>
          </cell>
          <cell r="D73" t="e">
            <v>#VALUE!</v>
          </cell>
          <cell r="E73" t="e">
            <v>#VALUE!</v>
          </cell>
        </row>
        <row r="74">
          <cell r="B74" t="str">
            <v>NH002M6</v>
          </cell>
          <cell r="C74" t="str">
            <v>H×nh häc 10  (NC)</v>
          </cell>
          <cell r="D74" t="e">
            <v>#VALUE!</v>
          </cell>
          <cell r="E74" t="e">
            <v>#VALUE!</v>
          </cell>
        </row>
        <row r="75">
          <cell r="B75" t="str">
            <v>NH003M6</v>
          </cell>
          <cell r="C75" t="str">
            <v>BT §¹i sè 10 (NC)</v>
          </cell>
          <cell r="D75" t="e">
            <v>#VALUE!</v>
          </cell>
          <cell r="E75" t="e">
            <v>#VALUE!</v>
          </cell>
        </row>
        <row r="76">
          <cell r="B76" t="str">
            <v>NH004M6</v>
          </cell>
          <cell r="C76" t="str">
            <v>BT H×nh häc 10  (NC)</v>
          </cell>
          <cell r="D76" t="e">
            <v>#VALUE!</v>
          </cell>
          <cell r="E76" t="e">
            <v>#VALUE!</v>
          </cell>
        </row>
        <row r="77">
          <cell r="B77" t="str">
            <v>NH005M6</v>
          </cell>
          <cell r="C77" t="str">
            <v>VËt lÝ 10 (NC)</v>
          </cell>
          <cell r="D77" t="e">
            <v>#VALUE!</v>
          </cell>
          <cell r="E77" t="e">
            <v>#VALUE!</v>
          </cell>
        </row>
        <row r="78">
          <cell r="B78" t="str">
            <v>NH006M6</v>
          </cell>
          <cell r="C78" t="str">
            <v>BT VËt lÝ 10 (NC)</v>
          </cell>
          <cell r="D78" t="e">
            <v>#VALUE!</v>
          </cell>
          <cell r="E78" t="e">
            <v>#VALUE!</v>
          </cell>
        </row>
        <row r="79">
          <cell r="B79" t="str">
            <v>NH007M6</v>
          </cell>
          <cell r="C79" t="str">
            <v>Ho¸ häc 10 (NC)</v>
          </cell>
          <cell r="D79" t="e">
            <v>#VALUE!</v>
          </cell>
          <cell r="E79" t="e">
            <v>#VALUE!</v>
          </cell>
        </row>
        <row r="80">
          <cell r="B80" t="str">
            <v>NH008M6</v>
          </cell>
          <cell r="C80" t="str">
            <v>BT Ho¸ häc 10 (NC)</v>
          </cell>
          <cell r="D80" t="e">
            <v>#VALUE!</v>
          </cell>
          <cell r="E80" t="e">
            <v>#VALUE!</v>
          </cell>
        </row>
        <row r="81">
          <cell r="B81" t="str">
            <v>NH009M6</v>
          </cell>
          <cell r="C81" t="str">
            <v>Sinh häc 10 (NC)</v>
          </cell>
          <cell r="D81" t="e">
            <v>#VALUE!</v>
          </cell>
          <cell r="E81" t="e">
            <v>#VALUE!</v>
          </cell>
        </row>
        <row r="82">
          <cell r="C82" t="str">
            <v>Líp 10 : HS (NC - TN)</v>
          </cell>
          <cell r="D82" t="e">
            <v>#VALUE!</v>
          </cell>
          <cell r="E82" t="e">
            <v>#VALUE!</v>
          </cell>
        </row>
        <row r="83">
          <cell r="B83" t="str">
            <v>NH011M6</v>
          </cell>
          <cell r="C83" t="str">
            <v>Ng÷ v¨n 10/1 (NC)</v>
          </cell>
          <cell r="D83" t="e">
            <v>#VALUE!</v>
          </cell>
          <cell r="E83" t="e">
            <v>#VALUE!</v>
          </cell>
        </row>
        <row r="84">
          <cell r="B84" t="str">
            <v>NH012M6</v>
          </cell>
          <cell r="C84" t="str">
            <v>Ng÷ v¨n 10/2 (NC)</v>
          </cell>
          <cell r="D84" t="e">
            <v>#VALUE!</v>
          </cell>
          <cell r="E84" t="e">
            <v>#VALUE!</v>
          </cell>
        </row>
        <row r="85">
          <cell r="B85" t="str">
            <v>NH013M6</v>
          </cell>
          <cell r="C85" t="str">
            <v>BT Ng÷ v¨n 10/1 (NC)</v>
          </cell>
          <cell r="D85" t="e">
            <v>#VALUE!</v>
          </cell>
          <cell r="E85" t="e">
            <v>#VALUE!</v>
          </cell>
        </row>
        <row r="86">
          <cell r="B86" t="str">
            <v>NH014M6</v>
          </cell>
          <cell r="C86" t="str">
            <v>BT Ng÷ v¨n 10/2 (NC)</v>
          </cell>
          <cell r="D86" t="e">
            <v>#VALUE!</v>
          </cell>
          <cell r="E86" t="e">
            <v>#VALUE!</v>
          </cell>
        </row>
        <row r="87">
          <cell r="B87" t="str">
            <v>NH015M6</v>
          </cell>
          <cell r="C87" t="str">
            <v>LÞch sö 10 (NC)</v>
          </cell>
          <cell r="D87" t="e">
            <v>#VALUE!</v>
          </cell>
          <cell r="E87" t="e">
            <v>#VALUE!</v>
          </cell>
        </row>
        <row r="88">
          <cell r="B88" t="str">
            <v>NH016M6</v>
          </cell>
          <cell r="C88" t="str">
            <v>§Þa lÝ 10 (NC)</v>
          </cell>
          <cell r="D88" t="e">
            <v>#VALUE!</v>
          </cell>
          <cell r="E88" t="e">
            <v>#VALUE!</v>
          </cell>
        </row>
        <row r="89">
          <cell r="B89" t="str">
            <v>NH020M6</v>
          </cell>
          <cell r="C89" t="str">
            <v>TiÕng Anh 10 (NC)</v>
          </cell>
          <cell r="D89" t="e">
            <v>#VALUE!</v>
          </cell>
          <cell r="E89" t="e">
            <v>#VALUE!</v>
          </cell>
        </row>
        <row r="90">
          <cell r="B90" t="str">
            <v>NH021M6</v>
          </cell>
          <cell r="C90" t="str">
            <v>BT TiÕng Anh 10 (NC)</v>
          </cell>
          <cell r="D90" t="e">
            <v>#VALUE!</v>
          </cell>
          <cell r="E90" t="e">
            <v>#VALUE!</v>
          </cell>
        </row>
        <row r="91">
          <cell r="B91" t="str">
            <v>NH022M6</v>
          </cell>
          <cell r="C91" t="str">
            <v>TiÕng Ph¸p 10 (NC)</v>
          </cell>
          <cell r="D91" t="e">
            <v>#VALUE!</v>
          </cell>
          <cell r="E91" t="e">
            <v>#VALUE!</v>
          </cell>
        </row>
        <row r="92">
          <cell r="B92" t="str">
            <v>NH023M6</v>
          </cell>
          <cell r="C92" t="str">
            <v>BT TiÕng Ph¸p 10 (NC)</v>
          </cell>
          <cell r="D92" t="e">
            <v>#VALUE!</v>
          </cell>
          <cell r="E92" t="e">
            <v>#VALUE!</v>
          </cell>
        </row>
        <row r="93">
          <cell r="B93" t="str">
            <v>NH024M6</v>
          </cell>
          <cell r="C93" t="str">
            <v>TiÕng Nga 10 (NC)</v>
          </cell>
          <cell r="D93" t="e">
            <v>#VALUE!</v>
          </cell>
          <cell r="E93" t="e">
            <v>#VALUE!</v>
          </cell>
        </row>
        <row r="94">
          <cell r="B94" t="str">
            <v>NH025M6</v>
          </cell>
          <cell r="C94" t="str">
            <v>BT TiÕng Nga 10 (NC)</v>
          </cell>
          <cell r="D94" t="e">
            <v>#VALUE!</v>
          </cell>
          <cell r="E94" t="e">
            <v>#VALUE!</v>
          </cell>
        </row>
        <row r="95">
          <cell r="B95" t="str">
            <v>NH026M6</v>
          </cell>
          <cell r="C95" t="str">
            <v>TiÕng Trung Quèc 10 (NC)</v>
          </cell>
          <cell r="D95" t="e">
            <v>#VALUE!</v>
          </cell>
          <cell r="E95" t="e">
            <v>#VALUE!</v>
          </cell>
        </row>
        <row r="96">
          <cell r="C96" t="str">
            <v>Líp 10 : HS (NC - XH)</v>
          </cell>
          <cell r="D96" t="e">
            <v>#VALUE!</v>
          </cell>
          <cell r="E96" t="e">
            <v>#VALUE!</v>
          </cell>
        </row>
        <row r="97">
          <cell r="C97" t="str">
            <v>líp 10 : HS</v>
          </cell>
          <cell r="D97" t="e">
            <v>#VALUE!</v>
          </cell>
          <cell r="E97" t="e">
            <v>#VALUE!</v>
          </cell>
        </row>
        <row r="98">
          <cell r="B98" t="str">
            <v>líp 10 - gi¸o viªn</v>
          </cell>
        </row>
        <row r="99">
          <cell r="B99" t="str">
            <v>CG001M6</v>
          </cell>
          <cell r="C99" t="str">
            <v>§¹i sè 10 (C) (SGV)</v>
          </cell>
          <cell r="D99" t="e">
            <v>#VALUE!</v>
          </cell>
          <cell r="E99" t="e">
            <v>#VALUE!</v>
          </cell>
        </row>
        <row r="100">
          <cell r="B100" t="str">
            <v>CG002M6</v>
          </cell>
          <cell r="C100" t="str">
            <v>H×nh häc 10 (C) (SGV)</v>
          </cell>
          <cell r="D100" t="e">
            <v>#VALUE!</v>
          </cell>
          <cell r="E100" t="e">
            <v>#VALUE!</v>
          </cell>
        </row>
        <row r="101">
          <cell r="B101" t="str">
            <v>CG003M6</v>
          </cell>
          <cell r="C101" t="str">
            <v>VËt lÝ 10 (C) (SGV)</v>
          </cell>
          <cell r="D101" t="e">
            <v>#VALUE!</v>
          </cell>
          <cell r="E101" t="e">
            <v>#VALUE!</v>
          </cell>
        </row>
        <row r="102">
          <cell r="B102" t="str">
            <v>CG004M6</v>
          </cell>
          <cell r="C102" t="str">
            <v>Ho¸ häc 10 (C) (SGV)</v>
          </cell>
          <cell r="D102" t="e">
            <v>#VALUE!</v>
          </cell>
          <cell r="E102" t="e">
            <v>#VALUE!</v>
          </cell>
        </row>
        <row r="103">
          <cell r="B103" t="str">
            <v>CG005M6</v>
          </cell>
          <cell r="C103" t="str">
            <v>Sinh häc 10 (C) (SGV)</v>
          </cell>
          <cell r="D103" t="e">
            <v>#VALUE!</v>
          </cell>
          <cell r="E103" t="e">
            <v>#VALUE!</v>
          </cell>
        </row>
        <row r="104">
          <cell r="B104" t="str">
            <v>CG006M6</v>
          </cell>
          <cell r="C104" t="str">
            <v>C«ng nghÖ 10 (C) (SGV)</v>
          </cell>
          <cell r="D104" t="e">
            <v>#VALUE!</v>
          </cell>
          <cell r="E104" t="e">
            <v>#VALUE!</v>
          </cell>
        </row>
        <row r="105">
          <cell r="B105" t="str">
            <v>CG007M6</v>
          </cell>
          <cell r="C105" t="str">
            <v>Ng÷ v¨n 10/1 (C) (SGV)</v>
          </cell>
          <cell r="D105" t="e">
            <v>#VALUE!</v>
          </cell>
          <cell r="E105" t="e">
            <v>#VALUE!</v>
          </cell>
        </row>
        <row r="106">
          <cell r="B106" t="str">
            <v>CG008M6</v>
          </cell>
          <cell r="C106" t="str">
            <v>Ng÷ v¨n 10/2 (C) (SGV)</v>
          </cell>
          <cell r="D106" t="e">
            <v>#VALUE!</v>
          </cell>
          <cell r="E106" t="e">
            <v>#VALUE!</v>
          </cell>
        </row>
        <row r="107">
          <cell r="B107" t="str">
            <v>CG009M6</v>
          </cell>
          <cell r="C107" t="str">
            <v>LÞch sö 10 (C) (SGV)</v>
          </cell>
          <cell r="D107" t="e">
            <v>#VALUE!</v>
          </cell>
          <cell r="E107" t="e">
            <v>#VALUE!</v>
          </cell>
        </row>
        <row r="108">
          <cell r="B108" t="str">
            <v>CG010M6</v>
          </cell>
          <cell r="C108" t="str">
            <v>§Þa lÝ 10 (C) (SGV)</v>
          </cell>
          <cell r="D108" t="e">
            <v>#VALUE!</v>
          </cell>
          <cell r="E108" t="e">
            <v>#VALUE!</v>
          </cell>
        </row>
        <row r="109">
          <cell r="B109" t="str">
            <v>CG011M6</v>
          </cell>
          <cell r="C109" t="str">
            <v>Gi¸o dôc c«ng d©n 10 (C) (SGV)</v>
          </cell>
          <cell r="D109" t="e">
            <v>#VALUE!</v>
          </cell>
          <cell r="E109" t="e">
            <v>#VALUE!</v>
          </cell>
        </row>
        <row r="110">
          <cell r="B110" t="str">
            <v>CG012M6</v>
          </cell>
          <cell r="C110" t="str">
            <v>TiÕng Anh 10 (C) (SGV)</v>
          </cell>
          <cell r="D110" t="e">
            <v>#VALUE!</v>
          </cell>
          <cell r="E110" t="e">
            <v>#VALUE!</v>
          </cell>
        </row>
        <row r="111">
          <cell r="B111" t="str">
            <v>CG013M6</v>
          </cell>
          <cell r="C111" t="str">
            <v>TiÕng Ph¸p 10 (C) (SGV)</v>
          </cell>
          <cell r="D111" t="e">
            <v>#VALUE!</v>
          </cell>
          <cell r="E111" t="e">
            <v>#VALUE!</v>
          </cell>
        </row>
        <row r="112">
          <cell r="B112" t="str">
            <v>CG014M6</v>
          </cell>
          <cell r="C112" t="str">
            <v>TiÕng Nga 10 (C) (SGV)</v>
          </cell>
          <cell r="D112" t="e">
            <v>#VALUE!</v>
          </cell>
          <cell r="E112" t="e">
            <v>#VALUE!</v>
          </cell>
        </row>
        <row r="113">
          <cell r="B113" t="str">
            <v>CG015M6</v>
          </cell>
          <cell r="C113" t="str">
            <v>TiÕng Trung Quèc 10 (C) (SGV)</v>
          </cell>
          <cell r="D113" t="e">
            <v>#VALUE!</v>
          </cell>
          <cell r="E113" t="e">
            <v>#VALUE!</v>
          </cell>
        </row>
        <row r="114">
          <cell r="B114" t="str">
            <v>CG016M6</v>
          </cell>
          <cell r="C114" t="str">
            <v>Tin häc 10 (C) (SGV)</v>
          </cell>
          <cell r="D114" t="e">
            <v>#VALUE!</v>
          </cell>
          <cell r="E114" t="e">
            <v>#VALUE!</v>
          </cell>
        </row>
        <row r="115">
          <cell r="C115" t="str">
            <v>Líp 10 : GV (C)</v>
          </cell>
          <cell r="D115" t="e">
            <v>#VALUE!</v>
          </cell>
          <cell r="E115" t="e">
            <v>#VALUE!</v>
          </cell>
        </row>
        <row r="116">
          <cell r="B116" t="str">
            <v>NG001M6</v>
          </cell>
          <cell r="C116" t="str">
            <v>§¹i sè 10 (NC) (SGV)</v>
          </cell>
          <cell r="D116" t="e">
            <v>#VALUE!</v>
          </cell>
          <cell r="E116" t="e">
            <v>#VALUE!</v>
          </cell>
        </row>
        <row r="117">
          <cell r="B117" t="str">
            <v>NG002M6</v>
          </cell>
          <cell r="C117" t="str">
            <v>H×nh häc 10 (NC) (SGV)</v>
          </cell>
          <cell r="D117" t="e">
            <v>#VALUE!</v>
          </cell>
          <cell r="E117" t="e">
            <v>#VALUE!</v>
          </cell>
        </row>
        <row r="118">
          <cell r="B118" t="str">
            <v>NG003M6</v>
          </cell>
          <cell r="C118" t="str">
            <v>VËt lÝ 10 (NC) (SGV)</v>
          </cell>
          <cell r="D118" t="e">
            <v>#VALUE!</v>
          </cell>
          <cell r="E118" t="e">
            <v>#VALUE!</v>
          </cell>
        </row>
        <row r="119">
          <cell r="B119" t="str">
            <v>NG004M6</v>
          </cell>
          <cell r="C119" t="str">
            <v>Ho¸ häc 10 (NC) (SGV)</v>
          </cell>
          <cell r="D119" t="e">
            <v>#VALUE!</v>
          </cell>
          <cell r="E119" t="e">
            <v>#VALUE!</v>
          </cell>
        </row>
        <row r="120">
          <cell r="B120" t="str">
            <v>NG005M6</v>
          </cell>
          <cell r="C120" t="str">
            <v>Sinh häc 10 (NC) (SGV)</v>
          </cell>
          <cell r="D120" t="e">
            <v>#VALUE!</v>
          </cell>
          <cell r="E120" t="e">
            <v>#VALUE!</v>
          </cell>
        </row>
        <row r="121">
          <cell r="C121" t="str">
            <v>Líp 10 : GV (NC - TN)</v>
          </cell>
          <cell r="D121" t="e">
            <v>#VALUE!</v>
          </cell>
          <cell r="E121" t="e">
            <v>#VALUE!</v>
          </cell>
        </row>
        <row r="122">
          <cell r="B122" t="str">
            <v>NG007M6</v>
          </cell>
          <cell r="C122" t="str">
            <v>Ng÷ v¨n 10/1 (NC) (SGV)</v>
          </cell>
          <cell r="D122" t="e">
            <v>#VALUE!</v>
          </cell>
          <cell r="E122" t="e">
            <v>#VALUE!</v>
          </cell>
        </row>
        <row r="123">
          <cell r="B123" t="str">
            <v>NG008M6</v>
          </cell>
          <cell r="C123" t="str">
            <v>Ng÷ v¨n 10/2 (NC) (SGV)</v>
          </cell>
          <cell r="D123" t="e">
            <v>#VALUE!</v>
          </cell>
          <cell r="E123" t="e">
            <v>#VALUE!</v>
          </cell>
        </row>
        <row r="124">
          <cell r="B124" t="str">
            <v>NG009M6</v>
          </cell>
          <cell r="C124" t="str">
            <v>LÞch sö 10 (NC) (SGV)</v>
          </cell>
          <cell r="D124" t="e">
            <v>#VALUE!</v>
          </cell>
          <cell r="E124" t="e">
            <v>#VALUE!</v>
          </cell>
        </row>
        <row r="125">
          <cell r="B125" t="str">
            <v>NG010M6</v>
          </cell>
          <cell r="C125" t="str">
            <v>§Þa lÝ 10 (NC) (SGV)</v>
          </cell>
          <cell r="D125" t="e">
            <v>#VALUE!</v>
          </cell>
          <cell r="E125" t="e">
            <v>#VALUE!</v>
          </cell>
        </row>
        <row r="126">
          <cell r="B126" t="str">
            <v>NG012M6</v>
          </cell>
          <cell r="C126" t="str">
            <v>TiÕng Anh 10 (NC) (SGV)</v>
          </cell>
          <cell r="D126" t="e">
            <v>#VALUE!</v>
          </cell>
          <cell r="E126" t="e">
            <v>#VALUE!</v>
          </cell>
        </row>
        <row r="127">
          <cell r="B127" t="str">
            <v>NG013M6</v>
          </cell>
          <cell r="C127" t="str">
            <v>TiÕng Ph¸p 10 (NC) (SGV)</v>
          </cell>
          <cell r="D127" t="e">
            <v>#VALUE!</v>
          </cell>
          <cell r="E127" t="e">
            <v>#VALUE!</v>
          </cell>
        </row>
        <row r="128">
          <cell r="B128" t="str">
            <v>NG014M6</v>
          </cell>
          <cell r="C128" t="str">
            <v>TiÕng Nga 10 (NC) (SGV)</v>
          </cell>
          <cell r="D128" t="e">
            <v>#VALUE!</v>
          </cell>
          <cell r="E128" t="e">
            <v>#VALUE!</v>
          </cell>
        </row>
        <row r="129">
          <cell r="B129" t="str">
            <v>NG015M6</v>
          </cell>
          <cell r="C129" t="str">
            <v>TiÕng Trung Quèc 10 (NC) (SGV)</v>
          </cell>
          <cell r="D129" t="e">
            <v>#VALUE!</v>
          </cell>
          <cell r="E129" t="e">
            <v>#VALUE!</v>
          </cell>
        </row>
        <row r="130">
          <cell r="C130" t="str">
            <v>Líp 10 : GV (NC - XH)</v>
          </cell>
          <cell r="D130" t="e">
            <v>#VALUE!</v>
          </cell>
          <cell r="E130" t="e">
            <v>#VALUE!</v>
          </cell>
        </row>
        <row r="131">
          <cell r="B131" t="str">
            <v>KG001M6</v>
          </cell>
          <cell r="C131" t="str">
            <v>H§GD ngoµi giê lªn líp 10 (SGV)</v>
          </cell>
          <cell r="D131" t="e">
            <v>#VALUE!</v>
          </cell>
          <cell r="E131" t="e">
            <v>#VALUE!</v>
          </cell>
        </row>
        <row r="132">
          <cell r="B132" t="str">
            <v>KG002M6</v>
          </cell>
          <cell r="C132" t="str">
            <v>Gi¸o dôc h­íng nghiÖp 10 (SGV)</v>
          </cell>
          <cell r="D132" t="e">
            <v>#VALUE!</v>
          </cell>
          <cell r="E132" t="e">
            <v>#VALUE!</v>
          </cell>
        </row>
        <row r="133">
          <cell r="B133" t="str">
            <v>KG003M6</v>
          </cell>
          <cell r="C133" t="str">
            <v>ThÓ dôc 10 (SGV)</v>
          </cell>
          <cell r="D133" t="e">
            <v>#VALUE!</v>
          </cell>
          <cell r="E133" t="e">
            <v>#VALUE!</v>
          </cell>
        </row>
        <row r="134">
          <cell r="C134" t="str">
            <v>Líp 10 : GV (chung)</v>
          </cell>
          <cell r="D134" t="e">
            <v>#VALUE!</v>
          </cell>
          <cell r="E134" t="e">
            <v>#VALUE!</v>
          </cell>
        </row>
        <row r="135">
          <cell r="C135" t="str">
            <v>líp 10 : GV</v>
          </cell>
          <cell r="D135" t="e">
            <v>#VALUE!</v>
          </cell>
          <cell r="E135" t="e">
            <v>#VALUE!</v>
          </cell>
        </row>
        <row r="136">
          <cell r="C136" t="str">
            <v>Céng líp 10 : HS + GV</v>
          </cell>
          <cell r="D136" t="e">
            <v>#VALUE!</v>
          </cell>
          <cell r="E136" t="e">
            <v>#VALUE!</v>
          </cell>
        </row>
        <row r="138">
          <cell r="B138" t="str">
            <v>Tæng céng líp 5, líp 10</v>
          </cell>
          <cell r="D138" t="e">
            <v>#VALUE!</v>
          </cell>
          <cell r="E138" t="e">
            <v>#VALUE!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N"/>
      <sheetName val="HB"/>
      <sheetName val="HH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OC"/>
      <sheetName val="PH31-3"/>
      <sheetName val="PH2-4"/>
      <sheetName val="PH11-4"/>
      <sheetName val="PH18-4"/>
      <sheetName val="PH19-4"/>
      <sheetName val="PH22-4"/>
      <sheetName val="PH24-4"/>
      <sheetName val="PH25-4"/>
      <sheetName val="Check"/>
      <sheetName val="PHT1-&gt;17-4"/>
      <sheetName val="CM31-3"/>
      <sheetName val="SM31-3"/>
      <sheetName val="Sheet1"/>
      <sheetName val="nk11-4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3">
          <cell r="F193" t="str">
            <v>1H101</v>
          </cell>
          <cell r="G193">
            <v>62161</v>
          </cell>
        </row>
        <row r="194">
          <cell r="F194" t="str">
            <v>1H102</v>
          </cell>
          <cell r="G194">
            <v>62352</v>
          </cell>
        </row>
        <row r="195">
          <cell r="F195" t="str">
            <v>1H103</v>
          </cell>
          <cell r="G195">
            <v>149667</v>
          </cell>
        </row>
        <row r="196">
          <cell r="F196" t="str">
            <v>1H104</v>
          </cell>
          <cell r="G196">
            <v>150296</v>
          </cell>
        </row>
        <row r="197">
          <cell r="F197" t="str">
            <v>1H113</v>
          </cell>
          <cell r="G197">
            <v>76411</v>
          </cell>
        </row>
        <row r="198">
          <cell r="F198" t="str">
            <v>1H114</v>
          </cell>
          <cell r="G198">
            <v>78710</v>
          </cell>
        </row>
        <row r="199">
          <cell r="F199" t="str">
            <v>1H201</v>
          </cell>
          <cell r="G199">
            <v>183749</v>
          </cell>
        </row>
        <row r="200">
          <cell r="F200" t="str">
            <v>1H202</v>
          </cell>
          <cell r="G200">
            <v>162888</v>
          </cell>
        </row>
        <row r="201">
          <cell r="F201" t="str">
            <v>1H203</v>
          </cell>
          <cell r="G201">
            <v>179898</v>
          </cell>
        </row>
        <row r="202">
          <cell r="F202" t="str">
            <v>1H204</v>
          </cell>
          <cell r="G202">
            <v>178583</v>
          </cell>
        </row>
        <row r="203">
          <cell r="F203" t="str">
            <v>1H212</v>
          </cell>
          <cell r="G203">
            <v>194858</v>
          </cell>
        </row>
        <row r="204">
          <cell r="F204" t="str">
            <v>1H213</v>
          </cell>
          <cell r="G204">
            <v>203822</v>
          </cell>
        </row>
        <row r="205">
          <cell r="F205" t="str">
            <v>1H301</v>
          </cell>
          <cell r="G205">
            <v>157684</v>
          </cell>
        </row>
        <row r="206">
          <cell r="F206" t="str">
            <v>1H302</v>
          </cell>
          <cell r="G206">
            <v>130480</v>
          </cell>
        </row>
        <row r="207">
          <cell r="F207" t="str">
            <v>1H303</v>
          </cell>
          <cell r="G207">
            <v>163623</v>
          </cell>
        </row>
        <row r="208">
          <cell r="F208" t="str">
            <v>1H304</v>
          </cell>
          <cell r="G208">
            <v>155463</v>
          </cell>
        </row>
        <row r="209">
          <cell r="F209" t="str">
            <v>1H312</v>
          </cell>
          <cell r="G209">
            <v>177611</v>
          </cell>
        </row>
        <row r="210">
          <cell r="F210" t="str">
            <v>1H313</v>
          </cell>
          <cell r="G210">
            <v>181084</v>
          </cell>
        </row>
        <row r="211">
          <cell r="F211" t="str">
            <v>1H401</v>
          </cell>
          <cell r="G211">
            <v>149536</v>
          </cell>
        </row>
        <row r="212">
          <cell r="F212" t="str">
            <v>1H402</v>
          </cell>
          <cell r="G212">
            <v>155181</v>
          </cell>
        </row>
        <row r="213">
          <cell r="F213" t="str">
            <v>1H403</v>
          </cell>
          <cell r="G213">
            <v>152529</v>
          </cell>
        </row>
        <row r="214">
          <cell r="F214" t="str">
            <v>1H404</v>
          </cell>
          <cell r="G214">
            <v>143747</v>
          </cell>
        </row>
        <row r="215">
          <cell r="F215" t="str">
            <v>1H405</v>
          </cell>
          <cell r="G215">
            <v>145393</v>
          </cell>
        </row>
        <row r="216">
          <cell r="F216" t="str">
            <v>1H406</v>
          </cell>
          <cell r="G216">
            <v>157261</v>
          </cell>
        </row>
        <row r="217">
          <cell r="F217" t="str">
            <v>1H407</v>
          </cell>
          <cell r="G217">
            <v>14462</v>
          </cell>
        </row>
        <row r="218">
          <cell r="F218" t="str">
            <v>1H408</v>
          </cell>
          <cell r="G218">
            <v>163761</v>
          </cell>
        </row>
        <row r="219">
          <cell r="F219" t="str">
            <v>1H409</v>
          </cell>
          <cell r="G219">
            <v>159021</v>
          </cell>
        </row>
        <row r="220">
          <cell r="F220" t="str">
            <v>1H501</v>
          </cell>
          <cell r="G220">
            <v>152570</v>
          </cell>
        </row>
        <row r="221">
          <cell r="F221" t="str">
            <v>1H502</v>
          </cell>
          <cell r="G221">
            <v>148854</v>
          </cell>
        </row>
        <row r="222">
          <cell r="F222" t="str">
            <v>1H503</v>
          </cell>
          <cell r="G222">
            <v>151808</v>
          </cell>
        </row>
        <row r="223">
          <cell r="F223" t="str">
            <v>1H504</v>
          </cell>
          <cell r="G223">
            <v>145619</v>
          </cell>
        </row>
        <row r="224">
          <cell r="F224" t="str">
            <v>1H505</v>
          </cell>
          <cell r="G224">
            <v>142177</v>
          </cell>
        </row>
        <row r="225">
          <cell r="F225" t="str">
            <v>1H506</v>
          </cell>
          <cell r="G225">
            <v>157991</v>
          </cell>
        </row>
        <row r="226">
          <cell r="F226" t="str">
            <v>1H507</v>
          </cell>
          <cell r="G226">
            <v>13700</v>
          </cell>
        </row>
        <row r="227">
          <cell r="F227" t="str">
            <v>1H508</v>
          </cell>
          <cell r="G227">
            <v>156809</v>
          </cell>
        </row>
        <row r="228">
          <cell r="F228" t="str">
            <v>1H509</v>
          </cell>
          <cell r="G228">
            <v>152865</v>
          </cell>
        </row>
        <row r="229">
          <cell r="F229" t="str">
            <v>2H601</v>
          </cell>
          <cell r="G229">
            <v>101223</v>
          </cell>
        </row>
        <row r="230">
          <cell r="F230" t="str">
            <v>2H602</v>
          </cell>
          <cell r="G230">
            <v>103635</v>
          </cell>
        </row>
        <row r="231">
          <cell r="F231" t="str">
            <v>2H605</v>
          </cell>
          <cell r="G231">
            <v>113412</v>
          </cell>
        </row>
        <row r="232">
          <cell r="F232" t="str">
            <v>2H607</v>
          </cell>
          <cell r="G232">
            <v>99354</v>
          </cell>
        </row>
        <row r="233">
          <cell r="F233" t="str">
            <v>2H608</v>
          </cell>
          <cell r="G233">
            <v>99881</v>
          </cell>
        </row>
        <row r="234">
          <cell r="F234" t="str">
            <v>2H609</v>
          </cell>
          <cell r="G234">
            <v>100173</v>
          </cell>
        </row>
        <row r="235">
          <cell r="F235" t="str">
            <v>2H612</v>
          </cell>
          <cell r="G235">
            <v>103032</v>
          </cell>
        </row>
        <row r="236">
          <cell r="F236" t="str">
            <v>2H613</v>
          </cell>
          <cell r="G236">
            <v>101927</v>
          </cell>
        </row>
        <row r="237">
          <cell r="F237" t="str">
            <v>2H614</v>
          </cell>
          <cell r="G237">
            <v>105764</v>
          </cell>
        </row>
        <row r="238">
          <cell r="F238" t="str">
            <v>2H615</v>
          </cell>
          <cell r="G238">
            <v>91784</v>
          </cell>
        </row>
        <row r="239">
          <cell r="F239" t="str">
            <v>2H616</v>
          </cell>
          <cell r="G239">
            <v>4</v>
          </cell>
        </row>
        <row r="240">
          <cell r="F240" t="str">
            <v>2H617</v>
          </cell>
          <cell r="G240">
            <v>23185</v>
          </cell>
        </row>
        <row r="241">
          <cell r="F241" t="str">
            <v>2H619</v>
          </cell>
          <cell r="G241">
            <v>40</v>
          </cell>
        </row>
        <row r="242">
          <cell r="F242" t="str">
            <v>2H620</v>
          </cell>
          <cell r="G242">
            <v>98414</v>
          </cell>
        </row>
        <row r="243">
          <cell r="F243" t="str">
            <v>2H621</v>
          </cell>
          <cell r="G243">
            <v>980</v>
          </cell>
        </row>
        <row r="244">
          <cell r="F244" t="str">
            <v>2H622</v>
          </cell>
          <cell r="G244">
            <v>452</v>
          </cell>
        </row>
        <row r="245">
          <cell r="F245" t="str">
            <v>2H701</v>
          </cell>
          <cell r="G245">
            <v>106130</v>
          </cell>
        </row>
        <row r="246">
          <cell r="F246" t="str">
            <v>2H702</v>
          </cell>
          <cell r="G246">
            <v>106559</v>
          </cell>
        </row>
        <row r="247">
          <cell r="F247" t="str">
            <v>2H705</v>
          </cell>
          <cell r="G247">
            <v>106472</v>
          </cell>
        </row>
        <row r="248">
          <cell r="F248" t="str">
            <v>2H707</v>
          </cell>
          <cell r="G248">
            <v>98426</v>
          </cell>
        </row>
        <row r="249">
          <cell r="F249" t="str">
            <v>2H708</v>
          </cell>
          <cell r="G249">
            <v>100574</v>
          </cell>
        </row>
        <row r="250">
          <cell r="F250" t="str">
            <v>2H709</v>
          </cell>
          <cell r="G250">
            <v>101531</v>
          </cell>
        </row>
        <row r="251">
          <cell r="F251" t="str">
            <v>2H712</v>
          </cell>
          <cell r="G251">
            <v>99511</v>
          </cell>
        </row>
        <row r="252">
          <cell r="F252" t="str">
            <v>2H713</v>
          </cell>
          <cell r="G252">
            <v>101098</v>
          </cell>
        </row>
        <row r="253">
          <cell r="F253" t="str">
            <v>2H714</v>
          </cell>
          <cell r="G253">
            <v>103407</v>
          </cell>
        </row>
        <row r="254">
          <cell r="F254" t="str">
            <v>2H715</v>
          </cell>
          <cell r="G254">
            <v>77744</v>
          </cell>
        </row>
        <row r="255">
          <cell r="F255" t="str">
            <v>2H716</v>
          </cell>
          <cell r="G255">
            <v>20</v>
          </cell>
        </row>
        <row r="256">
          <cell r="F256" t="str">
            <v>2H717</v>
          </cell>
          <cell r="G256">
            <v>23026</v>
          </cell>
        </row>
        <row r="257">
          <cell r="F257" t="str">
            <v>2H719</v>
          </cell>
          <cell r="G257">
            <v>20</v>
          </cell>
        </row>
        <row r="258">
          <cell r="F258" t="str">
            <v>2H720</v>
          </cell>
          <cell r="G258">
            <v>98875</v>
          </cell>
        </row>
        <row r="259">
          <cell r="F259" t="str">
            <v>2H721</v>
          </cell>
          <cell r="G259">
            <v>840</v>
          </cell>
        </row>
        <row r="260">
          <cell r="F260" t="str">
            <v>2H723</v>
          </cell>
          <cell r="G260">
            <v>600</v>
          </cell>
        </row>
        <row r="261">
          <cell r="F261" t="str">
            <v>2H801</v>
          </cell>
          <cell r="G261">
            <v>96437</v>
          </cell>
        </row>
        <row r="262">
          <cell r="F262" t="str">
            <v>2H802</v>
          </cell>
          <cell r="G262">
            <v>97458</v>
          </cell>
        </row>
        <row r="263">
          <cell r="F263" t="str">
            <v>2H805</v>
          </cell>
          <cell r="G263">
            <v>99073</v>
          </cell>
        </row>
        <row r="264">
          <cell r="F264" t="str">
            <v>2H807</v>
          </cell>
          <cell r="G264">
            <v>99391</v>
          </cell>
        </row>
        <row r="265">
          <cell r="F265" t="str">
            <v>2H809</v>
          </cell>
          <cell r="G265">
            <v>95677</v>
          </cell>
        </row>
        <row r="266">
          <cell r="F266" t="str">
            <v>2H810</v>
          </cell>
          <cell r="G266">
            <v>95723</v>
          </cell>
        </row>
        <row r="267">
          <cell r="F267" t="str">
            <v>2H811</v>
          </cell>
          <cell r="G267">
            <v>95690</v>
          </cell>
        </row>
        <row r="268">
          <cell r="F268" t="str">
            <v>2H812</v>
          </cell>
          <cell r="G268">
            <v>89733</v>
          </cell>
        </row>
        <row r="269">
          <cell r="F269" t="str">
            <v>2H815</v>
          </cell>
          <cell r="G269">
            <v>92736</v>
          </cell>
        </row>
        <row r="270">
          <cell r="F270" t="str">
            <v>2H816</v>
          </cell>
          <cell r="G270">
            <v>97031</v>
          </cell>
        </row>
        <row r="271">
          <cell r="F271" t="str">
            <v>2H817</v>
          </cell>
          <cell r="G271">
            <v>98801</v>
          </cell>
        </row>
        <row r="272">
          <cell r="F272" t="str">
            <v>2H818</v>
          </cell>
          <cell r="G272">
            <v>86728</v>
          </cell>
        </row>
        <row r="273">
          <cell r="F273" t="str">
            <v>2H819</v>
          </cell>
          <cell r="G273">
            <v>20</v>
          </cell>
        </row>
        <row r="274">
          <cell r="F274" t="str">
            <v>2H820</v>
          </cell>
          <cell r="G274">
            <v>28918</v>
          </cell>
        </row>
        <row r="275">
          <cell r="F275" t="str">
            <v>2H822</v>
          </cell>
          <cell r="G275">
            <v>40</v>
          </cell>
        </row>
        <row r="276">
          <cell r="F276" t="str">
            <v>2H823</v>
          </cell>
          <cell r="G276">
            <v>940</v>
          </cell>
        </row>
        <row r="277">
          <cell r="F277" t="str">
            <v>2H825</v>
          </cell>
          <cell r="G277">
            <v>542</v>
          </cell>
        </row>
        <row r="278">
          <cell r="F278" t="str">
            <v>2H901</v>
          </cell>
          <cell r="G278">
            <v>93171</v>
          </cell>
        </row>
        <row r="279">
          <cell r="F279" t="str">
            <v>2H902</v>
          </cell>
          <cell r="G279">
            <v>91752</v>
          </cell>
        </row>
        <row r="280">
          <cell r="F280" t="str">
            <v>2H905</v>
          </cell>
          <cell r="G280">
            <v>75707</v>
          </cell>
        </row>
        <row r="281">
          <cell r="F281" t="str">
            <v>2H907</v>
          </cell>
          <cell r="G281">
            <v>89514</v>
          </cell>
        </row>
        <row r="282">
          <cell r="F282" t="str">
            <v>2H909</v>
          </cell>
          <cell r="G282">
            <v>82098</v>
          </cell>
        </row>
        <row r="283">
          <cell r="F283" t="str">
            <v>2H910</v>
          </cell>
          <cell r="G283">
            <v>18622</v>
          </cell>
        </row>
        <row r="284">
          <cell r="F284" t="str">
            <v>2H912</v>
          </cell>
          <cell r="G284">
            <v>88186</v>
          </cell>
        </row>
        <row r="285">
          <cell r="F285" t="str">
            <v>2H913</v>
          </cell>
          <cell r="G285">
            <v>84365</v>
          </cell>
        </row>
        <row r="286">
          <cell r="F286" t="str">
            <v>2H916</v>
          </cell>
          <cell r="G286">
            <v>88252</v>
          </cell>
        </row>
        <row r="287">
          <cell r="F287" t="str">
            <v>2H917</v>
          </cell>
          <cell r="G287">
            <v>89267</v>
          </cell>
        </row>
        <row r="288">
          <cell r="F288" t="str">
            <v>2H918</v>
          </cell>
          <cell r="G288">
            <v>92103</v>
          </cell>
        </row>
        <row r="289">
          <cell r="F289" t="str">
            <v>2H920</v>
          </cell>
          <cell r="G289">
            <v>29882</v>
          </cell>
        </row>
        <row r="290">
          <cell r="F290" t="str">
            <v>2H922</v>
          </cell>
          <cell r="G290">
            <v>50</v>
          </cell>
        </row>
        <row r="291">
          <cell r="F291" t="str">
            <v>2H923</v>
          </cell>
          <cell r="G291">
            <v>20</v>
          </cell>
        </row>
        <row r="292">
          <cell r="F292" t="str">
            <v>2H924</v>
          </cell>
          <cell r="G292">
            <v>880</v>
          </cell>
        </row>
        <row r="293">
          <cell r="F293" t="str">
            <v>2H925</v>
          </cell>
          <cell r="G293">
            <v>69157</v>
          </cell>
        </row>
        <row r="294">
          <cell r="F294" t="str">
            <v>2H927</v>
          </cell>
          <cell r="G294">
            <v>15262</v>
          </cell>
        </row>
        <row r="295">
          <cell r="F295" t="str">
            <v>2H928</v>
          </cell>
          <cell r="G295">
            <v>1631</v>
          </cell>
        </row>
        <row r="296">
          <cell r="F296" t="str">
            <v>2H929</v>
          </cell>
          <cell r="G296">
            <v>71531</v>
          </cell>
        </row>
        <row r="297">
          <cell r="F297" t="str">
            <v>2H930</v>
          </cell>
          <cell r="G297">
            <v>761</v>
          </cell>
        </row>
        <row r="298">
          <cell r="F298" t="str">
            <v>2H933</v>
          </cell>
          <cell r="G298">
            <v>414</v>
          </cell>
        </row>
        <row r="299">
          <cell r="F299" t="str">
            <v>CH001</v>
          </cell>
          <cell r="G299">
            <v>26057</v>
          </cell>
        </row>
        <row r="300">
          <cell r="F300" t="str">
            <v>CH002</v>
          </cell>
          <cell r="G300">
            <v>20871</v>
          </cell>
        </row>
        <row r="301">
          <cell r="F301" t="str">
            <v>CH005</v>
          </cell>
          <cell r="G301">
            <v>27871</v>
          </cell>
        </row>
        <row r="302">
          <cell r="F302" t="str">
            <v>CH007</v>
          </cell>
          <cell r="G302">
            <v>26956</v>
          </cell>
        </row>
        <row r="303">
          <cell r="F303" t="str">
            <v>CH009</v>
          </cell>
          <cell r="G303">
            <v>27105</v>
          </cell>
        </row>
        <row r="304">
          <cell r="F304" t="str">
            <v>CH010</v>
          </cell>
          <cell r="G304">
            <v>26941</v>
          </cell>
        </row>
        <row r="305">
          <cell r="F305" t="str">
            <v>CH011</v>
          </cell>
          <cell r="G305">
            <v>26941</v>
          </cell>
        </row>
        <row r="306">
          <cell r="F306" t="str">
            <v>CH012</v>
          </cell>
          <cell r="G306">
            <v>28022</v>
          </cell>
        </row>
        <row r="307">
          <cell r="F307" t="str">
            <v>CH015</v>
          </cell>
          <cell r="G307">
            <v>26147</v>
          </cell>
        </row>
        <row r="308">
          <cell r="F308" t="str">
            <v>CH016</v>
          </cell>
          <cell r="G308">
            <v>26385</v>
          </cell>
        </row>
        <row r="309">
          <cell r="F309" t="str">
            <v>CH017</v>
          </cell>
          <cell r="G309">
            <v>25372</v>
          </cell>
        </row>
        <row r="310">
          <cell r="F310" t="str">
            <v>CH018</v>
          </cell>
          <cell r="G310">
            <v>26093</v>
          </cell>
        </row>
        <row r="311">
          <cell r="F311" t="str">
            <v>CH020</v>
          </cell>
          <cell r="G311">
            <v>12670</v>
          </cell>
        </row>
        <row r="312">
          <cell r="F312" t="str">
            <v>CH026</v>
          </cell>
          <cell r="G312">
            <v>190</v>
          </cell>
        </row>
        <row r="313">
          <cell r="F313" t="str">
            <v>CH027</v>
          </cell>
          <cell r="G313">
            <v>150</v>
          </cell>
        </row>
        <row r="314">
          <cell r="F314" t="str">
            <v>CH101</v>
          </cell>
          <cell r="G314">
            <v>39153</v>
          </cell>
        </row>
        <row r="315">
          <cell r="F315" t="str">
            <v>CH102</v>
          </cell>
          <cell r="G315">
            <v>40279</v>
          </cell>
        </row>
        <row r="316">
          <cell r="F316" t="str">
            <v>CH105</v>
          </cell>
          <cell r="G316">
            <v>41394</v>
          </cell>
        </row>
        <row r="317">
          <cell r="F317" t="str">
            <v>CH107</v>
          </cell>
          <cell r="G317">
            <v>41439</v>
          </cell>
        </row>
        <row r="318">
          <cell r="F318" t="str">
            <v>CH109</v>
          </cell>
          <cell r="G318">
            <v>30000</v>
          </cell>
        </row>
        <row r="319">
          <cell r="F319" t="str">
            <v>CH110</v>
          </cell>
          <cell r="G319">
            <v>40864</v>
          </cell>
        </row>
        <row r="320">
          <cell r="F320" t="str">
            <v>CH111</v>
          </cell>
          <cell r="G320">
            <v>40299</v>
          </cell>
        </row>
        <row r="321">
          <cell r="F321" t="str">
            <v>CH112</v>
          </cell>
          <cell r="G321">
            <v>42131</v>
          </cell>
        </row>
        <row r="322">
          <cell r="F322" t="str">
            <v>CH115</v>
          </cell>
          <cell r="G322">
            <v>41641</v>
          </cell>
        </row>
        <row r="323">
          <cell r="F323" t="str">
            <v>CH116</v>
          </cell>
          <cell r="G323">
            <v>40517</v>
          </cell>
        </row>
        <row r="324">
          <cell r="F324" t="str">
            <v>CH117</v>
          </cell>
          <cell r="G324">
            <v>38456</v>
          </cell>
        </row>
        <row r="325">
          <cell r="F325" t="str">
            <v>CH118</v>
          </cell>
          <cell r="G325">
            <v>41507</v>
          </cell>
        </row>
        <row r="326">
          <cell r="F326" t="str">
            <v>CH120</v>
          </cell>
          <cell r="G326">
            <v>23758</v>
          </cell>
        </row>
        <row r="327">
          <cell r="F327" t="str">
            <v>CH124</v>
          </cell>
          <cell r="G327">
            <v>30</v>
          </cell>
        </row>
        <row r="328">
          <cell r="F328" t="str">
            <v>CH126</v>
          </cell>
          <cell r="G328">
            <v>228</v>
          </cell>
        </row>
        <row r="329">
          <cell r="F329" t="str">
            <v>CH127</v>
          </cell>
          <cell r="G329">
            <v>110</v>
          </cell>
        </row>
        <row r="330">
          <cell r="F330" t="str">
            <v>CH201</v>
          </cell>
          <cell r="G330">
            <v>37681</v>
          </cell>
        </row>
        <row r="331">
          <cell r="F331" t="str">
            <v>CH202</v>
          </cell>
          <cell r="G331">
            <v>35332</v>
          </cell>
        </row>
        <row r="332">
          <cell r="F332" t="str">
            <v>CH205</v>
          </cell>
          <cell r="G332">
            <v>37779</v>
          </cell>
        </row>
        <row r="333">
          <cell r="F333" t="str">
            <v>CH207</v>
          </cell>
          <cell r="G333">
            <v>39268</v>
          </cell>
        </row>
        <row r="334">
          <cell r="F334" t="str">
            <v>CH209</v>
          </cell>
          <cell r="G334">
            <v>36571</v>
          </cell>
        </row>
        <row r="335">
          <cell r="F335" t="str">
            <v>CH210</v>
          </cell>
          <cell r="G335">
            <v>40899</v>
          </cell>
        </row>
        <row r="336">
          <cell r="F336" t="str">
            <v>CH211</v>
          </cell>
          <cell r="G336">
            <v>37703</v>
          </cell>
        </row>
        <row r="337">
          <cell r="F337" t="str">
            <v>CH212</v>
          </cell>
          <cell r="G337">
            <v>38863</v>
          </cell>
        </row>
        <row r="338">
          <cell r="F338" t="str">
            <v>CH215</v>
          </cell>
          <cell r="G338">
            <v>30191</v>
          </cell>
        </row>
        <row r="339">
          <cell r="F339" t="str">
            <v>CH216</v>
          </cell>
          <cell r="G339">
            <v>37513</v>
          </cell>
        </row>
        <row r="340">
          <cell r="F340" t="str">
            <v>CH217</v>
          </cell>
          <cell r="G340">
            <v>31289</v>
          </cell>
        </row>
        <row r="341">
          <cell r="F341" t="str">
            <v>CH218</v>
          </cell>
          <cell r="G341">
            <v>29246</v>
          </cell>
        </row>
        <row r="342">
          <cell r="F342" t="str">
            <v>CH220</v>
          </cell>
          <cell r="G342">
            <v>23576</v>
          </cell>
        </row>
        <row r="343">
          <cell r="F343" t="str">
            <v>CH222</v>
          </cell>
          <cell r="G343">
            <v>40</v>
          </cell>
        </row>
        <row r="344">
          <cell r="F344" t="str">
            <v>CH224</v>
          </cell>
          <cell r="G344">
            <v>20</v>
          </cell>
        </row>
        <row r="345">
          <cell r="F345" t="str">
            <v>KH001</v>
          </cell>
          <cell r="G345">
            <v>23039</v>
          </cell>
        </row>
        <row r="346">
          <cell r="F346" t="str">
            <v>KH101</v>
          </cell>
          <cell r="G346">
            <v>33159</v>
          </cell>
        </row>
        <row r="347">
          <cell r="F347" t="str">
            <v>KH201</v>
          </cell>
          <cell r="G347">
            <v>30096</v>
          </cell>
        </row>
        <row r="348">
          <cell r="F348" t="str">
            <v>NH001</v>
          </cell>
          <cell r="G348">
            <v>1381</v>
          </cell>
        </row>
        <row r="349">
          <cell r="F349" t="str">
            <v>NH002</v>
          </cell>
          <cell r="G349">
            <v>5311</v>
          </cell>
        </row>
        <row r="350">
          <cell r="F350" t="str">
            <v>NH005</v>
          </cell>
          <cell r="G350">
            <v>3203</v>
          </cell>
        </row>
        <row r="351">
          <cell r="F351" t="str">
            <v>NH007</v>
          </cell>
          <cell r="G351">
            <v>2259</v>
          </cell>
        </row>
        <row r="352">
          <cell r="F352" t="str">
            <v>NH009</v>
          </cell>
          <cell r="G352">
            <v>151</v>
          </cell>
        </row>
        <row r="353">
          <cell r="F353" t="str">
            <v>NH011</v>
          </cell>
          <cell r="G353">
            <v>1797</v>
          </cell>
        </row>
        <row r="354">
          <cell r="F354" t="str">
            <v>NH012</v>
          </cell>
          <cell r="G354">
            <v>792</v>
          </cell>
        </row>
        <row r="355">
          <cell r="F355" t="str">
            <v>NH015</v>
          </cell>
          <cell r="G355">
            <v>51</v>
          </cell>
        </row>
        <row r="356">
          <cell r="F356" t="str">
            <v>NH016</v>
          </cell>
          <cell r="G356">
            <v>356</v>
          </cell>
        </row>
        <row r="357">
          <cell r="F357" t="str">
            <v>NH020</v>
          </cell>
          <cell r="G357">
            <v>341</v>
          </cell>
        </row>
        <row r="358">
          <cell r="F358" t="str">
            <v>NH101</v>
          </cell>
          <cell r="G358">
            <v>5667</v>
          </cell>
        </row>
        <row r="359">
          <cell r="F359" t="str">
            <v>NH102</v>
          </cell>
          <cell r="G359">
            <v>6187</v>
          </cell>
        </row>
        <row r="360">
          <cell r="F360" t="str">
            <v>NH105</v>
          </cell>
          <cell r="G360">
            <v>3111</v>
          </cell>
        </row>
        <row r="361">
          <cell r="F361" t="str">
            <v>NH107</v>
          </cell>
          <cell r="G361">
            <v>3337</v>
          </cell>
        </row>
        <row r="362">
          <cell r="F362" t="str">
            <v>NH109</v>
          </cell>
          <cell r="G362">
            <v>861</v>
          </cell>
        </row>
        <row r="363">
          <cell r="F363" t="str">
            <v>NH111</v>
          </cell>
          <cell r="G363">
            <v>1721</v>
          </cell>
        </row>
        <row r="364">
          <cell r="F364" t="str">
            <v>NH112</v>
          </cell>
          <cell r="G364">
            <v>1761</v>
          </cell>
        </row>
        <row r="365">
          <cell r="F365" t="str">
            <v>NH115</v>
          </cell>
          <cell r="G365">
            <v>336</v>
          </cell>
        </row>
        <row r="366">
          <cell r="F366" t="str">
            <v>NH116</v>
          </cell>
          <cell r="G366">
            <v>327</v>
          </cell>
        </row>
        <row r="367">
          <cell r="F367" t="str">
            <v>NH120</v>
          </cell>
          <cell r="G367">
            <v>321</v>
          </cell>
        </row>
        <row r="368">
          <cell r="F368" t="str">
            <v>NH201</v>
          </cell>
          <cell r="G368">
            <v>4467</v>
          </cell>
        </row>
        <row r="369">
          <cell r="F369" t="str">
            <v>NH202</v>
          </cell>
          <cell r="G369">
            <v>4478</v>
          </cell>
        </row>
        <row r="370">
          <cell r="F370" t="str">
            <v>NH205</v>
          </cell>
          <cell r="G370">
            <v>2937</v>
          </cell>
        </row>
        <row r="371">
          <cell r="F371" t="str">
            <v>NH207</v>
          </cell>
          <cell r="G371">
            <v>3220</v>
          </cell>
        </row>
        <row r="372">
          <cell r="F372" t="str">
            <v>NH209</v>
          </cell>
          <cell r="G372">
            <v>917</v>
          </cell>
        </row>
        <row r="373">
          <cell r="F373" t="str">
            <v>NH211</v>
          </cell>
          <cell r="G373">
            <v>1306</v>
          </cell>
        </row>
        <row r="374">
          <cell r="F374" t="str">
            <v>NH212</v>
          </cell>
          <cell r="G374">
            <v>1360</v>
          </cell>
        </row>
        <row r="375">
          <cell r="F375" t="str">
            <v>NH215</v>
          </cell>
          <cell r="G375">
            <v>499</v>
          </cell>
        </row>
        <row r="376">
          <cell r="F376" t="str">
            <v>NH216</v>
          </cell>
          <cell r="G376">
            <v>225</v>
          </cell>
        </row>
        <row r="377">
          <cell r="F377" t="str">
            <v>NH220</v>
          </cell>
          <cell r="G377">
            <v>231</v>
          </cell>
        </row>
      </sheetData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"/>
      <sheetName val="PH"/>
      <sheetName val="PH10-5"/>
      <sheetName val="InPH31-5"/>
      <sheetName val="InPH31-5 CHUAN"/>
      <sheetName val="INPH3-6hetQĐ9"/>
      <sheetName val="Sheet2"/>
      <sheetName val="INPH3-6hetQĐ10"/>
      <sheetName val="Sheet6"/>
      <sheetName val="QDI2018"/>
      <sheetName val="dự kiến PH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workbookViewId="0">
      <selection activeCell="A5" sqref="A5"/>
    </sheetView>
  </sheetViews>
  <sheetFormatPr defaultColWidth="9.140625" defaultRowHeight="15" x14ac:dyDescent="0.25"/>
  <cols>
    <col min="1" max="1" width="5.140625" style="14" customWidth="1"/>
    <col min="2" max="2" width="62.7109375" style="19" customWidth="1"/>
    <col min="3" max="3" width="14.28515625" style="14" customWidth="1"/>
    <col min="4" max="4" width="10" style="14" hidden="1" customWidth="1"/>
    <col min="5" max="5" width="6" style="3" bestFit="1" customWidth="1"/>
    <col min="6" max="6" width="4.140625" style="3" bestFit="1" customWidth="1"/>
    <col min="7" max="7" width="6" style="3" bestFit="1" customWidth="1"/>
    <col min="8" max="8" width="7.140625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1.7109375" style="2" customWidth="1"/>
    <col min="14" max="14" width="14.28515625" style="2" bestFit="1" customWidth="1"/>
    <col min="15" max="15" width="12.42578125" style="2" bestFit="1" customWidth="1"/>
    <col min="16" max="16" width="14.28515625" style="2" hidden="1" customWidth="1"/>
    <col min="17" max="18" width="12.7109375" style="2" customWidth="1"/>
    <col min="19" max="16384" width="9.140625" style="3"/>
  </cols>
  <sheetData>
    <row r="1" spans="1:18" s="30" customFormat="1" ht="17.25" customHeight="1" x14ac:dyDescent="0.3">
      <c r="A1" s="39" t="s">
        <v>476</v>
      </c>
      <c r="B1" s="39"/>
      <c r="C1" s="37" t="s">
        <v>462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30" customFormat="1" ht="19.5" customHeight="1" x14ac:dyDescent="0.3">
      <c r="A2" s="39"/>
      <c r="B2" s="39"/>
      <c r="C2" s="37" t="s">
        <v>475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30" customFormat="1" ht="19.5" customHeight="1" x14ac:dyDescent="0.3">
      <c r="A3" s="39"/>
      <c r="B3" s="39"/>
      <c r="C3" s="37" t="s">
        <v>463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30" customFormat="1" ht="17.25" customHeight="1" x14ac:dyDescent="0.3">
      <c r="A4" s="39"/>
      <c r="B4" s="39"/>
      <c r="C4" s="37" t="s">
        <v>461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7" customFormat="1" ht="13.5" customHeight="1" x14ac:dyDescent="0.25">
      <c r="A6" s="34" t="s">
        <v>0</v>
      </c>
      <c r="B6" s="34" t="s">
        <v>1</v>
      </c>
      <c r="C6" s="34" t="s">
        <v>2</v>
      </c>
      <c r="D6" s="8" t="s">
        <v>3</v>
      </c>
      <c r="E6" s="34" t="s">
        <v>4</v>
      </c>
      <c r="F6" s="34"/>
      <c r="G6" s="34" t="s">
        <v>5</v>
      </c>
      <c r="H6" s="34"/>
      <c r="I6" s="34"/>
      <c r="J6" s="35" t="s">
        <v>6</v>
      </c>
      <c r="K6" s="35" t="s">
        <v>7</v>
      </c>
      <c r="L6" s="35" t="s">
        <v>8</v>
      </c>
      <c r="M6" s="36" t="s">
        <v>9</v>
      </c>
      <c r="N6" s="36" t="s">
        <v>10</v>
      </c>
      <c r="O6" s="36"/>
      <c r="P6" s="36" t="s">
        <v>11</v>
      </c>
      <c r="Q6" s="36" t="s">
        <v>12</v>
      </c>
      <c r="R6" s="36"/>
    </row>
    <row r="7" spans="1:18" s="7" customFormat="1" ht="12.75" x14ac:dyDescent="0.25">
      <c r="A7" s="34"/>
      <c r="B7" s="34"/>
      <c r="C7" s="34"/>
      <c r="D7" s="8"/>
      <c r="E7" s="34"/>
      <c r="F7" s="34"/>
      <c r="G7" s="34" t="s">
        <v>13</v>
      </c>
      <c r="H7" s="34"/>
      <c r="I7" s="35" t="s">
        <v>14</v>
      </c>
      <c r="J7" s="34"/>
      <c r="K7" s="34"/>
      <c r="L7" s="34"/>
      <c r="M7" s="36"/>
      <c r="N7" s="36"/>
      <c r="O7" s="36"/>
      <c r="P7" s="36"/>
      <c r="Q7" s="36"/>
      <c r="R7" s="36"/>
    </row>
    <row r="8" spans="1:18" s="7" customFormat="1" ht="12.75" x14ac:dyDescent="0.25">
      <c r="A8" s="34"/>
      <c r="B8" s="34"/>
      <c r="C8" s="34"/>
      <c r="D8" s="8"/>
      <c r="E8" s="24" t="s">
        <v>15</v>
      </c>
      <c r="F8" s="24" t="s">
        <v>16</v>
      </c>
      <c r="G8" s="24" t="s">
        <v>15</v>
      </c>
      <c r="H8" s="24" t="s">
        <v>16</v>
      </c>
      <c r="I8" s="34"/>
      <c r="J8" s="34"/>
      <c r="K8" s="34"/>
      <c r="L8" s="34"/>
      <c r="M8" s="36"/>
      <c r="N8" s="24" t="s">
        <v>15</v>
      </c>
      <c r="O8" s="24" t="s">
        <v>16</v>
      </c>
      <c r="P8" s="36"/>
      <c r="Q8" s="9" t="s">
        <v>457</v>
      </c>
      <c r="R8" s="9" t="s">
        <v>458</v>
      </c>
    </row>
    <row r="9" spans="1:18" s="13" customFormat="1" x14ac:dyDescent="0.25">
      <c r="A9" s="25">
        <f>IF(B9="","",SUBTOTAL(3,$B$9:B9))</f>
        <v>1</v>
      </c>
      <c r="B9" s="18" t="s">
        <v>41</v>
      </c>
      <c r="C9" s="10" t="s">
        <v>42</v>
      </c>
      <c r="D9" s="10">
        <v>1.234</v>
      </c>
      <c r="E9" s="10" t="s">
        <v>17</v>
      </c>
      <c r="F9" s="10" t="s">
        <v>18</v>
      </c>
      <c r="G9" s="10">
        <v>65</v>
      </c>
      <c r="H9" s="10">
        <v>180</v>
      </c>
      <c r="I9" s="10" t="s">
        <v>19</v>
      </c>
      <c r="J9" s="10" t="s">
        <v>20</v>
      </c>
      <c r="K9" s="10">
        <v>152</v>
      </c>
      <c r="L9" s="10" t="s">
        <v>21</v>
      </c>
      <c r="M9" s="11">
        <v>10500</v>
      </c>
      <c r="N9" s="11">
        <f t="shared" ref="N9:N33" si="0">K9*M9</f>
        <v>1596000</v>
      </c>
      <c r="O9" s="11">
        <f t="shared" ref="O9:O17" si="1">4*M9</f>
        <v>42000</v>
      </c>
      <c r="P9" s="11">
        <f t="shared" ref="P9:P33" si="2">(K9+4)*D9*M9</f>
        <v>2021292</v>
      </c>
      <c r="Q9" s="11">
        <v>6000</v>
      </c>
      <c r="R9" s="11">
        <f t="shared" ref="R9:R17" si="3">M9-Q9</f>
        <v>4500</v>
      </c>
    </row>
    <row r="10" spans="1:18" s="13" customFormat="1" x14ac:dyDescent="0.25">
      <c r="A10" s="25">
        <f>IF(B10="","",SUBTOTAL(3,$B$9:B10))</f>
        <v>2</v>
      </c>
      <c r="B10" s="18" t="s">
        <v>68</v>
      </c>
      <c r="C10" s="10" t="s">
        <v>69</v>
      </c>
      <c r="D10" s="10">
        <v>1.234</v>
      </c>
      <c r="E10" s="10" t="s">
        <v>17</v>
      </c>
      <c r="F10" s="10" t="s">
        <v>18</v>
      </c>
      <c r="G10" s="10">
        <v>65</v>
      </c>
      <c r="H10" s="10">
        <v>180</v>
      </c>
      <c r="I10" s="10" t="s">
        <v>19</v>
      </c>
      <c r="J10" s="10" t="s">
        <v>20</v>
      </c>
      <c r="K10" s="10">
        <v>60</v>
      </c>
      <c r="L10" s="10" t="s">
        <v>35</v>
      </c>
      <c r="M10" s="11">
        <v>47000</v>
      </c>
      <c r="N10" s="11">
        <f t="shared" si="0"/>
        <v>2820000</v>
      </c>
      <c r="O10" s="11">
        <f t="shared" si="1"/>
        <v>188000</v>
      </c>
      <c r="P10" s="11">
        <f t="shared" si="2"/>
        <v>3711872</v>
      </c>
      <c r="Q10" s="11">
        <v>28000</v>
      </c>
      <c r="R10" s="11">
        <f t="shared" si="3"/>
        <v>19000</v>
      </c>
    </row>
    <row r="11" spans="1:18" s="13" customFormat="1" x14ac:dyDescent="0.25">
      <c r="A11" s="25">
        <f>IF(B11="","",SUBTOTAL(3,$B$9:B11))</f>
        <v>3</v>
      </c>
      <c r="B11" s="18" t="s">
        <v>72</v>
      </c>
      <c r="C11" s="10" t="s">
        <v>73</v>
      </c>
      <c r="D11" s="10">
        <v>1.234</v>
      </c>
      <c r="E11" s="10" t="s">
        <v>17</v>
      </c>
      <c r="F11" s="10" t="s">
        <v>18</v>
      </c>
      <c r="G11" s="10">
        <v>65</v>
      </c>
      <c r="H11" s="10">
        <v>180</v>
      </c>
      <c r="I11" s="10" t="s">
        <v>19</v>
      </c>
      <c r="J11" s="10" t="s">
        <v>20</v>
      </c>
      <c r="K11" s="10">
        <v>196</v>
      </c>
      <c r="L11" s="10" t="s">
        <v>21</v>
      </c>
      <c r="M11" s="11">
        <v>46000</v>
      </c>
      <c r="N11" s="11">
        <f t="shared" si="0"/>
        <v>9016000</v>
      </c>
      <c r="O11" s="11">
        <f t="shared" si="1"/>
        <v>184000</v>
      </c>
      <c r="P11" s="11">
        <f t="shared" si="2"/>
        <v>11352800</v>
      </c>
      <c r="Q11" s="11">
        <v>28000</v>
      </c>
      <c r="R11" s="11">
        <f t="shared" si="3"/>
        <v>18000</v>
      </c>
    </row>
    <row r="12" spans="1:18" s="13" customFormat="1" x14ac:dyDescent="0.25">
      <c r="A12" s="25">
        <f>IF(B12="","",SUBTOTAL(3,$B$9:B12))</f>
        <v>4</v>
      </c>
      <c r="B12" s="18" t="s">
        <v>95</v>
      </c>
      <c r="C12" s="10" t="s">
        <v>96</v>
      </c>
      <c r="D12" s="10">
        <v>1.234</v>
      </c>
      <c r="E12" s="10" t="s">
        <v>17</v>
      </c>
      <c r="F12" s="10" t="s">
        <v>18</v>
      </c>
      <c r="G12" s="10">
        <v>65</v>
      </c>
      <c r="H12" s="10">
        <v>180</v>
      </c>
      <c r="I12" s="10" t="s">
        <v>19</v>
      </c>
      <c r="J12" s="10" t="s">
        <v>20</v>
      </c>
      <c r="K12" s="10">
        <v>72</v>
      </c>
      <c r="L12" s="10" t="s">
        <v>35</v>
      </c>
      <c r="M12" s="11">
        <v>38400</v>
      </c>
      <c r="N12" s="11">
        <f t="shared" si="0"/>
        <v>2764800</v>
      </c>
      <c r="O12" s="11">
        <f t="shared" si="1"/>
        <v>153600</v>
      </c>
      <c r="P12" s="11">
        <f t="shared" si="2"/>
        <v>3601305.5999999996</v>
      </c>
      <c r="Q12" s="11">
        <v>23000</v>
      </c>
      <c r="R12" s="11">
        <f t="shared" si="3"/>
        <v>15400</v>
      </c>
    </row>
    <row r="13" spans="1:18" s="13" customFormat="1" x14ac:dyDescent="0.25">
      <c r="A13" s="25">
        <f>IF(B13="","",SUBTOTAL(3,$B$9:B13))</f>
        <v>5</v>
      </c>
      <c r="B13" s="18" t="s">
        <v>339</v>
      </c>
      <c r="C13" s="10" t="s">
        <v>97</v>
      </c>
      <c r="D13" s="10">
        <v>1.234</v>
      </c>
      <c r="E13" s="10" t="s">
        <v>17</v>
      </c>
      <c r="F13" s="10" t="s">
        <v>18</v>
      </c>
      <c r="G13" s="10">
        <v>65</v>
      </c>
      <c r="H13" s="10">
        <v>180</v>
      </c>
      <c r="I13" s="10" t="s">
        <v>19</v>
      </c>
      <c r="J13" s="10" t="s">
        <v>20</v>
      </c>
      <c r="K13" s="10">
        <v>120</v>
      </c>
      <c r="L13" s="10" t="s">
        <v>21</v>
      </c>
      <c r="M13" s="11">
        <v>50800</v>
      </c>
      <c r="N13" s="11">
        <f t="shared" si="0"/>
        <v>6096000</v>
      </c>
      <c r="O13" s="11">
        <f t="shared" si="1"/>
        <v>203200</v>
      </c>
      <c r="P13" s="11">
        <f t="shared" si="2"/>
        <v>7773212.7999999998</v>
      </c>
      <c r="Q13" s="11">
        <v>30000</v>
      </c>
      <c r="R13" s="11">
        <f t="shared" si="3"/>
        <v>20800</v>
      </c>
    </row>
    <row r="14" spans="1:18" s="13" customFormat="1" x14ac:dyDescent="0.25">
      <c r="A14" s="25">
        <f>IF(B14="","",SUBTOTAL(3,$B$9:B14))</f>
        <v>6</v>
      </c>
      <c r="B14" s="18" t="s">
        <v>100</v>
      </c>
      <c r="C14" s="10" t="s">
        <v>101</v>
      </c>
      <c r="D14" s="10">
        <v>1.234</v>
      </c>
      <c r="E14" s="10" t="s">
        <v>17</v>
      </c>
      <c r="F14" s="10" t="s">
        <v>18</v>
      </c>
      <c r="G14" s="10">
        <v>65</v>
      </c>
      <c r="H14" s="10">
        <v>180</v>
      </c>
      <c r="I14" s="10" t="s">
        <v>19</v>
      </c>
      <c r="J14" s="10" t="s">
        <v>20</v>
      </c>
      <c r="K14" s="10">
        <v>140</v>
      </c>
      <c r="L14" s="10" t="s">
        <v>21</v>
      </c>
      <c r="M14" s="11">
        <v>62200</v>
      </c>
      <c r="N14" s="11">
        <f t="shared" si="0"/>
        <v>8708000</v>
      </c>
      <c r="O14" s="11">
        <f t="shared" si="1"/>
        <v>248800</v>
      </c>
      <c r="P14" s="11">
        <f t="shared" si="2"/>
        <v>11052691.199999999</v>
      </c>
      <c r="Q14" s="11">
        <v>37000</v>
      </c>
      <c r="R14" s="11">
        <f t="shared" si="3"/>
        <v>25200</v>
      </c>
    </row>
    <row r="15" spans="1:18" s="13" customFormat="1" x14ac:dyDescent="0.25">
      <c r="A15" s="25">
        <f>IF(B15="","",SUBTOTAL(3,$B$9:B15))</f>
        <v>7</v>
      </c>
      <c r="B15" s="18" t="s">
        <v>120</v>
      </c>
      <c r="C15" s="10" t="s">
        <v>121</v>
      </c>
      <c r="D15" s="10">
        <v>1.234</v>
      </c>
      <c r="E15" s="10" t="s">
        <v>17</v>
      </c>
      <c r="F15" s="10" t="s">
        <v>34</v>
      </c>
      <c r="G15" s="10">
        <v>65</v>
      </c>
      <c r="H15" s="10">
        <v>180</v>
      </c>
      <c r="I15" s="10" t="s">
        <v>19</v>
      </c>
      <c r="J15" s="10" t="s">
        <v>20</v>
      </c>
      <c r="K15" s="10">
        <v>124</v>
      </c>
      <c r="L15" s="10" t="s">
        <v>21</v>
      </c>
      <c r="M15" s="11">
        <v>49000</v>
      </c>
      <c r="N15" s="11">
        <f t="shared" si="0"/>
        <v>6076000</v>
      </c>
      <c r="O15" s="11">
        <f t="shared" si="1"/>
        <v>196000</v>
      </c>
      <c r="P15" s="11">
        <f t="shared" si="2"/>
        <v>7739648</v>
      </c>
      <c r="Q15" s="11">
        <v>29000</v>
      </c>
      <c r="R15" s="11">
        <f t="shared" si="3"/>
        <v>20000</v>
      </c>
    </row>
    <row r="16" spans="1:18" s="13" customFormat="1" x14ac:dyDescent="0.25">
      <c r="A16" s="25">
        <f>IF(B16="","",SUBTOTAL(3,$B$9:B16))</f>
        <v>8</v>
      </c>
      <c r="B16" s="18" t="s">
        <v>124</v>
      </c>
      <c r="C16" s="10" t="s">
        <v>125</v>
      </c>
      <c r="D16" s="10">
        <v>1.234</v>
      </c>
      <c r="E16" s="10" t="s">
        <v>17</v>
      </c>
      <c r="F16" s="10" t="s">
        <v>34</v>
      </c>
      <c r="G16" s="10">
        <v>65</v>
      </c>
      <c r="H16" s="10">
        <v>180</v>
      </c>
      <c r="I16" s="10" t="s">
        <v>19</v>
      </c>
      <c r="J16" s="10" t="s">
        <v>20</v>
      </c>
      <c r="K16" s="10">
        <v>176</v>
      </c>
      <c r="L16" s="10" t="s">
        <v>21</v>
      </c>
      <c r="M16" s="11">
        <v>37000</v>
      </c>
      <c r="N16" s="11">
        <f t="shared" si="0"/>
        <v>6512000</v>
      </c>
      <c r="O16" s="11">
        <f t="shared" si="1"/>
        <v>148000</v>
      </c>
      <c r="P16" s="11">
        <f t="shared" si="2"/>
        <v>8218440</v>
      </c>
      <c r="Q16" s="11">
        <v>22000</v>
      </c>
      <c r="R16" s="11">
        <f t="shared" si="3"/>
        <v>15000</v>
      </c>
    </row>
    <row r="17" spans="1:18" s="13" customFormat="1" ht="30" x14ac:dyDescent="0.25">
      <c r="A17" s="25">
        <f>IF(B17="","",SUBTOTAL(3,$B$9:B17))</f>
        <v>9</v>
      </c>
      <c r="B17" s="18" t="s">
        <v>344</v>
      </c>
      <c r="C17" s="10" t="s">
        <v>225</v>
      </c>
      <c r="D17" s="10">
        <v>1.234</v>
      </c>
      <c r="E17" s="10" t="s">
        <v>17</v>
      </c>
      <c r="F17" s="10" t="s">
        <v>18</v>
      </c>
      <c r="G17" s="10">
        <v>65</v>
      </c>
      <c r="H17" s="10">
        <v>180</v>
      </c>
      <c r="I17" s="10" t="s">
        <v>19</v>
      </c>
      <c r="J17" s="10" t="s">
        <v>20</v>
      </c>
      <c r="K17" s="10">
        <v>72</v>
      </c>
      <c r="L17" s="10" t="s">
        <v>35</v>
      </c>
      <c r="M17" s="11">
        <v>6000</v>
      </c>
      <c r="N17" s="11">
        <f t="shared" si="0"/>
        <v>432000</v>
      </c>
      <c r="O17" s="11">
        <f t="shared" si="1"/>
        <v>24000</v>
      </c>
      <c r="P17" s="11">
        <f t="shared" si="2"/>
        <v>562704</v>
      </c>
      <c r="Q17" s="11">
        <v>4000</v>
      </c>
      <c r="R17" s="11">
        <f t="shared" si="3"/>
        <v>2000</v>
      </c>
    </row>
    <row r="18" spans="1:18" s="13" customFormat="1" x14ac:dyDescent="0.25">
      <c r="A18" s="25">
        <f>IF(B18="","",SUBTOTAL(3,$B$9:B18))</f>
        <v>10</v>
      </c>
      <c r="B18" s="20" t="s">
        <v>460</v>
      </c>
      <c r="C18" s="10" t="s">
        <v>160</v>
      </c>
      <c r="D18" s="10">
        <v>1.234</v>
      </c>
      <c r="E18" s="10" t="s">
        <v>17</v>
      </c>
      <c r="F18" s="10" t="s">
        <v>18</v>
      </c>
      <c r="G18" s="10">
        <v>65</v>
      </c>
      <c r="H18" s="10">
        <v>180</v>
      </c>
      <c r="I18" s="10" t="s">
        <v>19</v>
      </c>
      <c r="J18" s="10" t="s">
        <v>20</v>
      </c>
      <c r="K18" s="10">
        <v>156</v>
      </c>
      <c r="L18" s="10" t="s">
        <v>21</v>
      </c>
      <c r="M18" s="11">
        <v>6200</v>
      </c>
      <c r="N18" s="11">
        <f t="shared" si="0"/>
        <v>967200</v>
      </c>
      <c r="O18" s="11">
        <f t="shared" ref="O18:O24" si="4">4*M18</f>
        <v>24800</v>
      </c>
      <c r="P18" s="11">
        <f t="shared" si="2"/>
        <v>1224128</v>
      </c>
      <c r="Q18" s="11">
        <v>4000</v>
      </c>
      <c r="R18" s="11">
        <f t="shared" ref="R18:R24" si="5">M18-Q18</f>
        <v>2200</v>
      </c>
    </row>
    <row r="19" spans="1:18" s="13" customFormat="1" x14ac:dyDescent="0.25">
      <c r="A19" s="25">
        <f>IF(B19="","",SUBTOTAL(3,$B$9:B19))</f>
        <v>11</v>
      </c>
      <c r="B19" s="18" t="s">
        <v>171</v>
      </c>
      <c r="C19" s="10" t="s">
        <v>172</v>
      </c>
      <c r="D19" s="10">
        <v>1.234</v>
      </c>
      <c r="E19" s="10" t="s">
        <v>17</v>
      </c>
      <c r="F19" s="10" t="s">
        <v>53</v>
      </c>
      <c r="G19" s="10">
        <v>65</v>
      </c>
      <c r="H19" s="10">
        <v>180</v>
      </c>
      <c r="I19" s="10" t="s">
        <v>19</v>
      </c>
      <c r="J19" s="10" t="s">
        <v>20</v>
      </c>
      <c r="K19" s="10">
        <v>56</v>
      </c>
      <c r="L19" s="10" t="s">
        <v>35</v>
      </c>
      <c r="M19" s="11">
        <v>28000</v>
      </c>
      <c r="N19" s="11">
        <f t="shared" si="0"/>
        <v>1568000</v>
      </c>
      <c r="O19" s="11">
        <f t="shared" si="4"/>
        <v>112000</v>
      </c>
      <c r="P19" s="11">
        <f t="shared" si="2"/>
        <v>2073119.9999999998</v>
      </c>
      <c r="Q19" s="11">
        <v>17000</v>
      </c>
      <c r="R19" s="11">
        <f t="shared" si="5"/>
        <v>11000</v>
      </c>
    </row>
    <row r="20" spans="1:18" s="13" customFormat="1" x14ac:dyDescent="0.25">
      <c r="A20" s="25">
        <f>IF(B20="","",SUBTOTAL(3,$B$9:B20))</f>
        <v>12</v>
      </c>
      <c r="B20" s="18" t="s">
        <v>193</v>
      </c>
      <c r="C20" s="10" t="s">
        <v>194</v>
      </c>
      <c r="D20" s="10">
        <v>1.234</v>
      </c>
      <c r="E20" s="10" t="s">
        <v>17</v>
      </c>
      <c r="F20" s="10" t="s">
        <v>34</v>
      </c>
      <c r="G20" s="10">
        <v>65</v>
      </c>
      <c r="H20" s="10">
        <v>180</v>
      </c>
      <c r="I20" s="10" t="s">
        <v>19</v>
      </c>
      <c r="J20" s="10" t="s">
        <v>20</v>
      </c>
      <c r="K20" s="10">
        <v>132</v>
      </c>
      <c r="L20" s="10" t="s">
        <v>21</v>
      </c>
      <c r="M20" s="11">
        <v>24000</v>
      </c>
      <c r="N20" s="11">
        <f t="shared" si="0"/>
        <v>3168000</v>
      </c>
      <c r="O20" s="11">
        <f t="shared" si="4"/>
        <v>96000</v>
      </c>
      <c r="P20" s="11">
        <f t="shared" si="2"/>
        <v>4027776.0000000005</v>
      </c>
      <c r="Q20" s="11">
        <v>14000</v>
      </c>
      <c r="R20" s="11">
        <f t="shared" si="5"/>
        <v>10000</v>
      </c>
    </row>
    <row r="21" spans="1:18" s="13" customFormat="1" x14ac:dyDescent="0.25">
      <c r="A21" s="25">
        <f>IF(B21="","",SUBTOTAL(3,$B$9:B21))</f>
        <v>13</v>
      </c>
      <c r="B21" s="18" t="s">
        <v>358</v>
      </c>
      <c r="C21" s="10" t="s">
        <v>234</v>
      </c>
      <c r="D21" s="10">
        <v>1.234</v>
      </c>
      <c r="E21" s="10" t="s">
        <v>17</v>
      </c>
      <c r="F21" s="10" t="s">
        <v>18</v>
      </c>
      <c r="G21" s="10">
        <v>65</v>
      </c>
      <c r="H21" s="10">
        <v>180</v>
      </c>
      <c r="I21" s="10" t="s">
        <v>456</v>
      </c>
      <c r="J21" s="10" t="s">
        <v>20</v>
      </c>
      <c r="K21" s="10">
        <v>120</v>
      </c>
      <c r="L21" s="10" t="s">
        <v>21</v>
      </c>
      <c r="M21" s="11">
        <v>500</v>
      </c>
      <c r="N21" s="11">
        <f t="shared" si="0"/>
        <v>60000</v>
      </c>
      <c r="O21" s="11">
        <f t="shared" si="4"/>
        <v>2000</v>
      </c>
      <c r="P21" s="11">
        <f t="shared" si="2"/>
        <v>76508</v>
      </c>
      <c r="Q21" s="11">
        <v>0</v>
      </c>
      <c r="R21" s="11">
        <f t="shared" si="5"/>
        <v>500</v>
      </c>
    </row>
    <row r="22" spans="1:18" s="13" customFormat="1" x14ac:dyDescent="0.25">
      <c r="A22" s="25">
        <f>IF(B22="","",SUBTOTAL(3,$B$9:B22))</f>
        <v>14</v>
      </c>
      <c r="B22" s="18" t="s">
        <v>360</v>
      </c>
      <c r="C22" s="10" t="s">
        <v>236</v>
      </c>
      <c r="D22" s="10">
        <v>1.234</v>
      </c>
      <c r="E22" s="10" t="s">
        <v>17</v>
      </c>
      <c r="F22" s="10" t="s">
        <v>18</v>
      </c>
      <c r="G22" s="10">
        <v>65</v>
      </c>
      <c r="H22" s="10">
        <v>180</v>
      </c>
      <c r="I22" s="10" t="s">
        <v>456</v>
      </c>
      <c r="J22" s="10" t="s">
        <v>20</v>
      </c>
      <c r="K22" s="10">
        <v>208</v>
      </c>
      <c r="L22" s="10" t="s">
        <v>21</v>
      </c>
      <c r="M22" s="11">
        <v>500</v>
      </c>
      <c r="N22" s="11">
        <f t="shared" si="0"/>
        <v>104000</v>
      </c>
      <c r="O22" s="11">
        <f t="shared" si="4"/>
        <v>2000</v>
      </c>
      <c r="P22" s="11">
        <f t="shared" si="2"/>
        <v>130804</v>
      </c>
      <c r="Q22" s="11">
        <v>0</v>
      </c>
      <c r="R22" s="11">
        <f t="shared" si="5"/>
        <v>500</v>
      </c>
    </row>
    <row r="23" spans="1:18" s="13" customFormat="1" x14ac:dyDescent="0.25">
      <c r="A23" s="25">
        <f>IF(B23="","",SUBTOTAL(3,$B$9:B23))</f>
        <v>15</v>
      </c>
      <c r="B23" s="18" t="s">
        <v>368</v>
      </c>
      <c r="C23" s="10" t="s">
        <v>244</v>
      </c>
      <c r="D23" s="10">
        <v>1.234</v>
      </c>
      <c r="E23" s="10" t="s">
        <v>17</v>
      </c>
      <c r="F23" s="10" t="s">
        <v>18</v>
      </c>
      <c r="G23" s="10">
        <v>65</v>
      </c>
      <c r="H23" s="10">
        <v>180</v>
      </c>
      <c r="I23" s="10" t="s">
        <v>456</v>
      </c>
      <c r="J23" s="10" t="s">
        <v>20</v>
      </c>
      <c r="K23" s="10">
        <v>68</v>
      </c>
      <c r="L23" s="10" t="s">
        <v>35</v>
      </c>
      <c r="M23" s="11">
        <v>500</v>
      </c>
      <c r="N23" s="11">
        <f t="shared" si="0"/>
        <v>34000</v>
      </c>
      <c r="O23" s="11">
        <f t="shared" si="4"/>
        <v>2000</v>
      </c>
      <c r="P23" s="11">
        <f t="shared" si="2"/>
        <v>44424</v>
      </c>
      <c r="Q23" s="11">
        <v>0</v>
      </c>
      <c r="R23" s="11">
        <f t="shared" si="5"/>
        <v>500</v>
      </c>
    </row>
    <row r="24" spans="1:18" s="13" customFormat="1" ht="30" x14ac:dyDescent="0.25">
      <c r="A24" s="25">
        <f>IF(B24="","",SUBTOTAL(3,$B$9:B24))</f>
        <v>16</v>
      </c>
      <c r="B24" s="18" t="s">
        <v>373</v>
      </c>
      <c r="C24" s="10" t="s">
        <v>250</v>
      </c>
      <c r="D24" s="10">
        <v>1.234</v>
      </c>
      <c r="E24" s="10" t="s">
        <v>17</v>
      </c>
      <c r="F24" s="10" t="s">
        <v>18</v>
      </c>
      <c r="G24" s="10">
        <v>65</v>
      </c>
      <c r="H24" s="10">
        <v>180</v>
      </c>
      <c r="I24" s="10" t="s">
        <v>456</v>
      </c>
      <c r="J24" s="10" t="s">
        <v>20</v>
      </c>
      <c r="K24" s="10">
        <v>200</v>
      </c>
      <c r="L24" s="10" t="s">
        <v>21</v>
      </c>
      <c r="M24" s="11">
        <v>500</v>
      </c>
      <c r="N24" s="11">
        <f t="shared" si="0"/>
        <v>100000</v>
      </c>
      <c r="O24" s="11">
        <f t="shared" si="4"/>
        <v>2000</v>
      </c>
      <c r="P24" s="11">
        <f t="shared" si="2"/>
        <v>125868</v>
      </c>
      <c r="Q24" s="11">
        <v>0</v>
      </c>
      <c r="R24" s="11">
        <f t="shared" si="5"/>
        <v>500</v>
      </c>
    </row>
    <row r="25" spans="1:18" s="13" customFormat="1" x14ac:dyDescent="0.25">
      <c r="A25" s="25">
        <f>IF(B25="","",SUBTOTAL(3,$B$9:B25))</f>
        <v>17</v>
      </c>
      <c r="B25" s="18" t="s">
        <v>396</v>
      </c>
      <c r="C25" s="10" t="s">
        <v>275</v>
      </c>
      <c r="D25" s="10">
        <v>1.234</v>
      </c>
      <c r="E25" s="10" t="s">
        <v>454</v>
      </c>
      <c r="F25" s="10" t="s">
        <v>18</v>
      </c>
      <c r="G25" s="10">
        <v>65</v>
      </c>
      <c r="H25" s="10">
        <v>180</v>
      </c>
      <c r="I25" s="10" t="s">
        <v>456</v>
      </c>
      <c r="J25" s="10" t="s">
        <v>20</v>
      </c>
      <c r="K25" s="10">
        <v>172</v>
      </c>
      <c r="L25" s="10" t="s">
        <v>21</v>
      </c>
      <c r="M25" s="11">
        <v>500</v>
      </c>
      <c r="N25" s="11">
        <f t="shared" si="0"/>
        <v>86000</v>
      </c>
      <c r="O25" s="11">
        <f t="shared" ref="O25:O31" si="6">4*M25</f>
        <v>2000</v>
      </c>
      <c r="P25" s="11">
        <f t="shared" si="2"/>
        <v>108592</v>
      </c>
      <c r="Q25" s="11">
        <v>0</v>
      </c>
      <c r="R25" s="11">
        <f t="shared" ref="R25:R31" si="7">M25-Q25</f>
        <v>500</v>
      </c>
    </row>
    <row r="26" spans="1:18" s="13" customFormat="1" x14ac:dyDescent="0.25">
      <c r="A26" s="25">
        <f>IF(B26="","",SUBTOTAL(3,$B$9:B26))</f>
        <v>18</v>
      </c>
      <c r="B26" s="18" t="s">
        <v>406</v>
      </c>
      <c r="C26" s="10" t="s">
        <v>286</v>
      </c>
      <c r="D26" s="10">
        <v>1.234</v>
      </c>
      <c r="E26" s="10" t="s">
        <v>454</v>
      </c>
      <c r="F26" s="10" t="s">
        <v>18</v>
      </c>
      <c r="G26" s="10">
        <v>65</v>
      </c>
      <c r="H26" s="10">
        <v>180</v>
      </c>
      <c r="I26" s="10" t="s">
        <v>456</v>
      </c>
      <c r="J26" s="10" t="s">
        <v>20</v>
      </c>
      <c r="K26" s="10">
        <v>112</v>
      </c>
      <c r="L26" s="10" t="s">
        <v>21</v>
      </c>
      <c r="M26" s="11">
        <v>600</v>
      </c>
      <c r="N26" s="11">
        <f t="shared" si="0"/>
        <v>67200</v>
      </c>
      <c r="O26" s="11">
        <f t="shared" si="6"/>
        <v>2400</v>
      </c>
      <c r="P26" s="11">
        <f t="shared" si="2"/>
        <v>85886.400000000009</v>
      </c>
      <c r="Q26" s="11">
        <v>0</v>
      </c>
      <c r="R26" s="11">
        <f t="shared" si="7"/>
        <v>600</v>
      </c>
    </row>
    <row r="27" spans="1:18" s="23" customFormat="1" x14ac:dyDescent="0.25">
      <c r="A27" s="29">
        <f>IF(B27="","",SUBTOTAL(3,$B$9:B27))</f>
        <v>19</v>
      </c>
      <c r="B27" s="20" t="s">
        <v>411</v>
      </c>
      <c r="C27" s="21" t="s">
        <v>291</v>
      </c>
      <c r="D27" s="21">
        <v>1.234</v>
      </c>
      <c r="E27" s="21" t="s">
        <v>454</v>
      </c>
      <c r="F27" s="21" t="s">
        <v>18</v>
      </c>
      <c r="G27" s="21">
        <v>65</v>
      </c>
      <c r="H27" s="21">
        <v>180</v>
      </c>
      <c r="I27" s="21" t="s">
        <v>456</v>
      </c>
      <c r="J27" s="21" t="s">
        <v>20</v>
      </c>
      <c r="K27" s="21">
        <v>316</v>
      </c>
      <c r="L27" s="21" t="s">
        <v>455</v>
      </c>
      <c r="M27" s="22">
        <v>1200</v>
      </c>
      <c r="N27" s="22">
        <f t="shared" si="0"/>
        <v>379200</v>
      </c>
      <c r="O27" s="22">
        <f t="shared" si="6"/>
        <v>4800</v>
      </c>
      <c r="P27" s="22">
        <f t="shared" si="2"/>
        <v>473856</v>
      </c>
      <c r="Q27" s="22">
        <v>0</v>
      </c>
      <c r="R27" s="22">
        <f t="shared" si="7"/>
        <v>1200</v>
      </c>
    </row>
    <row r="28" spans="1:18" s="13" customFormat="1" x14ac:dyDescent="0.25">
      <c r="A28" s="25">
        <f>IF(B28="","",SUBTOTAL(3,$B$9:B28))</f>
        <v>20</v>
      </c>
      <c r="B28" s="18" t="s">
        <v>419</v>
      </c>
      <c r="C28" s="10" t="s">
        <v>299</v>
      </c>
      <c r="D28" s="10">
        <v>1.234</v>
      </c>
      <c r="E28" s="10" t="s">
        <v>17</v>
      </c>
      <c r="F28" s="10" t="s">
        <v>18</v>
      </c>
      <c r="G28" s="10">
        <v>65</v>
      </c>
      <c r="H28" s="10">
        <v>180</v>
      </c>
      <c r="I28" s="10" t="s">
        <v>19</v>
      </c>
      <c r="J28" s="10" t="s">
        <v>20</v>
      </c>
      <c r="K28" s="10">
        <v>88</v>
      </c>
      <c r="L28" s="10" t="s">
        <v>35</v>
      </c>
      <c r="M28" s="11">
        <v>30800</v>
      </c>
      <c r="N28" s="11">
        <f t="shared" si="0"/>
        <v>2710400</v>
      </c>
      <c r="O28" s="11">
        <f t="shared" si="6"/>
        <v>123200</v>
      </c>
      <c r="P28" s="11">
        <f t="shared" si="2"/>
        <v>3496662.4</v>
      </c>
      <c r="Q28" s="11">
        <v>18000</v>
      </c>
      <c r="R28" s="11">
        <f t="shared" si="7"/>
        <v>12800</v>
      </c>
    </row>
    <row r="29" spans="1:18" s="13" customFormat="1" x14ac:dyDescent="0.25">
      <c r="A29" s="25">
        <f>IF(B29="","",SUBTOTAL(3,$B$9:B29))</f>
        <v>21</v>
      </c>
      <c r="B29" s="18" t="s">
        <v>205</v>
      </c>
      <c r="C29" s="10" t="s">
        <v>206</v>
      </c>
      <c r="D29" s="10">
        <v>1.234</v>
      </c>
      <c r="E29" s="10" t="s">
        <v>17</v>
      </c>
      <c r="F29" s="10" t="s">
        <v>18</v>
      </c>
      <c r="G29" s="10">
        <v>65</v>
      </c>
      <c r="H29" s="10">
        <v>180</v>
      </c>
      <c r="I29" s="10" t="s">
        <v>19</v>
      </c>
      <c r="J29" s="10" t="s">
        <v>20</v>
      </c>
      <c r="K29" s="10">
        <v>92</v>
      </c>
      <c r="L29" s="10" t="s">
        <v>21</v>
      </c>
      <c r="M29" s="11">
        <v>12700</v>
      </c>
      <c r="N29" s="11">
        <f t="shared" si="0"/>
        <v>1168400</v>
      </c>
      <c r="O29" s="11">
        <f t="shared" si="6"/>
        <v>50800</v>
      </c>
      <c r="P29" s="11">
        <f t="shared" si="2"/>
        <v>1504492.8</v>
      </c>
      <c r="Q29" s="11">
        <v>8000</v>
      </c>
      <c r="R29" s="11">
        <f t="shared" si="7"/>
        <v>4700</v>
      </c>
    </row>
    <row r="30" spans="1:18" s="13" customFormat="1" x14ac:dyDescent="0.25">
      <c r="A30" s="25">
        <f>IF(B30="","",SUBTOTAL(3,$B$9:B30))</f>
        <v>22</v>
      </c>
      <c r="B30" s="18" t="s">
        <v>207</v>
      </c>
      <c r="C30" s="10" t="s">
        <v>208</v>
      </c>
      <c r="D30" s="10">
        <v>1.234</v>
      </c>
      <c r="E30" s="10" t="s">
        <v>17</v>
      </c>
      <c r="F30" s="10" t="s">
        <v>34</v>
      </c>
      <c r="G30" s="10">
        <v>65</v>
      </c>
      <c r="H30" s="10">
        <v>180</v>
      </c>
      <c r="I30" s="10" t="s">
        <v>19</v>
      </c>
      <c r="J30" s="10" t="s">
        <v>20</v>
      </c>
      <c r="K30" s="10">
        <v>80</v>
      </c>
      <c r="L30" s="10" t="s">
        <v>35</v>
      </c>
      <c r="M30" s="11">
        <v>20200</v>
      </c>
      <c r="N30" s="11">
        <f t="shared" si="0"/>
        <v>1616000</v>
      </c>
      <c r="O30" s="11">
        <f t="shared" si="6"/>
        <v>80800</v>
      </c>
      <c r="P30" s="11">
        <f t="shared" si="2"/>
        <v>2093851.2000000002</v>
      </c>
      <c r="Q30" s="11">
        <v>12000</v>
      </c>
      <c r="R30" s="11">
        <f t="shared" si="7"/>
        <v>8200</v>
      </c>
    </row>
    <row r="31" spans="1:18" s="13" customFormat="1" x14ac:dyDescent="0.25">
      <c r="A31" s="25">
        <f>IF(B31="","",SUBTOTAL(3,$B$9:B31))</f>
        <v>23</v>
      </c>
      <c r="B31" s="18" t="s">
        <v>427</v>
      </c>
      <c r="C31" s="10" t="s">
        <v>307</v>
      </c>
      <c r="D31" s="10">
        <v>1.234</v>
      </c>
      <c r="E31" s="10" t="s">
        <v>17</v>
      </c>
      <c r="F31" s="10" t="s">
        <v>18</v>
      </c>
      <c r="G31" s="10">
        <v>65</v>
      </c>
      <c r="H31" s="10">
        <v>180</v>
      </c>
      <c r="I31" s="10" t="s">
        <v>19</v>
      </c>
      <c r="J31" s="10" t="s">
        <v>20</v>
      </c>
      <c r="K31" s="10">
        <v>200</v>
      </c>
      <c r="L31" s="10" t="s">
        <v>21</v>
      </c>
      <c r="M31" s="11">
        <v>13000</v>
      </c>
      <c r="N31" s="11">
        <f t="shared" si="0"/>
        <v>2600000</v>
      </c>
      <c r="O31" s="11">
        <f t="shared" si="6"/>
        <v>52000</v>
      </c>
      <c r="P31" s="11">
        <f t="shared" si="2"/>
        <v>3272568</v>
      </c>
      <c r="Q31" s="11">
        <v>8000</v>
      </c>
      <c r="R31" s="11">
        <f t="shared" si="7"/>
        <v>5000</v>
      </c>
    </row>
    <row r="32" spans="1:18" s="13" customFormat="1" x14ac:dyDescent="0.25">
      <c r="A32" s="25">
        <f>IF(B32="","",SUBTOTAL(3,$B$9:B32))</f>
        <v>24</v>
      </c>
      <c r="B32" s="18" t="s">
        <v>437</v>
      </c>
      <c r="C32" s="10" t="s">
        <v>317</v>
      </c>
      <c r="D32" s="10">
        <v>1.234</v>
      </c>
      <c r="E32" s="10" t="s">
        <v>17</v>
      </c>
      <c r="F32" s="10" t="s">
        <v>34</v>
      </c>
      <c r="G32" s="10">
        <v>65</v>
      </c>
      <c r="H32" s="10">
        <v>180</v>
      </c>
      <c r="I32" s="10" t="s">
        <v>19</v>
      </c>
      <c r="J32" s="10" t="s">
        <v>20</v>
      </c>
      <c r="K32" s="10">
        <v>76</v>
      </c>
      <c r="L32" s="10" t="s">
        <v>35</v>
      </c>
      <c r="M32" s="11">
        <v>26300</v>
      </c>
      <c r="N32" s="11">
        <f t="shared" si="0"/>
        <v>1998800</v>
      </c>
      <c r="O32" s="11">
        <f t="shared" ref="O32:O33" si="8">4*M32</f>
        <v>105200</v>
      </c>
      <c r="P32" s="11">
        <f t="shared" si="2"/>
        <v>2596336</v>
      </c>
      <c r="Q32" s="11">
        <v>16000</v>
      </c>
      <c r="R32" s="11">
        <f t="shared" ref="R32:R33" si="9">M32-Q32</f>
        <v>10300</v>
      </c>
    </row>
    <row r="33" spans="1:18" s="13" customFormat="1" x14ac:dyDescent="0.25">
      <c r="A33" s="25">
        <f>IF(B33="","",SUBTOTAL(3,$B$9:B33))</f>
        <v>25</v>
      </c>
      <c r="B33" s="18" t="s">
        <v>444</v>
      </c>
      <c r="C33" s="10" t="s">
        <v>324</v>
      </c>
      <c r="D33" s="10">
        <v>1.234</v>
      </c>
      <c r="E33" s="10" t="s">
        <v>17</v>
      </c>
      <c r="F33" s="10" t="s">
        <v>18</v>
      </c>
      <c r="G33" s="10">
        <v>65</v>
      </c>
      <c r="H33" s="10">
        <v>180</v>
      </c>
      <c r="I33" s="10" t="s">
        <v>19</v>
      </c>
      <c r="J33" s="10" t="s">
        <v>20</v>
      </c>
      <c r="K33" s="10">
        <v>124</v>
      </c>
      <c r="L33" s="10" t="s">
        <v>21</v>
      </c>
      <c r="M33" s="11">
        <v>35000</v>
      </c>
      <c r="N33" s="11">
        <f t="shared" si="0"/>
        <v>4340000</v>
      </c>
      <c r="O33" s="11">
        <f t="shared" si="8"/>
        <v>140000</v>
      </c>
      <c r="P33" s="11">
        <f t="shared" si="2"/>
        <v>5528320</v>
      </c>
      <c r="Q33" s="11">
        <v>21000</v>
      </c>
      <c r="R33" s="11">
        <f t="shared" si="9"/>
        <v>14000</v>
      </c>
    </row>
    <row r="34" spans="1:18" s="1" customFormat="1" ht="14.25" x14ac:dyDescent="0.2">
      <c r="A34" s="26"/>
      <c r="B34" s="27" t="s">
        <v>223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8">
        <f>SUBTOTAL(9,M9:M33)</f>
        <v>547400</v>
      </c>
      <c r="N34" s="28">
        <f t="shared" ref="N34:P34" si="10">SUBTOTAL(9,N9:N33)</f>
        <v>64988000</v>
      </c>
      <c r="O34" s="28">
        <f t="shared" si="10"/>
        <v>2189600</v>
      </c>
      <c r="P34" s="28">
        <f t="shared" si="10"/>
        <v>82897158.400000006</v>
      </c>
      <c r="Q34" s="28">
        <f>SUBTOTAL(9,Q9:Q33)</f>
        <v>325000</v>
      </c>
      <c r="R34" s="28">
        <f>SUBTOTAL(9,R9:R33)</f>
        <v>222400</v>
      </c>
    </row>
    <row r="35" spans="1:18" x14ac:dyDescent="0.25">
      <c r="M35" s="15"/>
      <c r="N35" s="15"/>
      <c r="O35" s="15"/>
      <c r="P35" s="15"/>
      <c r="Q35" s="15"/>
      <c r="R35" s="15"/>
    </row>
  </sheetData>
  <mergeCells count="15">
    <mergeCell ref="A1:B4"/>
    <mergeCell ref="P6:P8"/>
    <mergeCell ref="Q6:R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  <mergeCell ref="M6:M8"/>
    <mergeCell ref="N6:O7"/>
  </mergeCells>
  <printOptions horizontalCentered="1"/>
  <pageMargins left="0.5" right="0" top="0.25" bottom="0" header="0.32" footer="0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6"/>
  <sheetViews>
    <sheetView workbookViewId="0">
      <selection activeCell="A5" sqref="A5"/>
    </sheetView>
  </sheetViews>
  <sheetFormatPr defaultColWidth="9.140625" defaultRowHeight="15" x14ac:dyDescent="0.25"/>
  <cols>
    <col min="1" max="1" width="5.140625" style="14" customWidth="1"/>
    <col min="2" max="2" width="64.140625" style="19" customWidth="1"/>
    <col min="3" max="3" width="14.28515625" style="14" customWidth="1"/>
    <col min="4" max="4" width="9.85546875" style="14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1.7109375" style="2" customWidth="1"/>
    <col min="14" max="14" width="14.28515625" style="2" bestFit="1" customWidth="1"/>
    <col min="15" max="15" width="12.42578125" style="2" bestFit="1" customWidth="1"/>
    <col min="16" max="16" width="14.28515625" style="2" hidden="1" customWidth="1"/>
    <col min="17" max="18" width="12.7109375" style="2" customWidth="1"/>
    <col min="19" max="16384" width="9.140625" style="3"/>
  </cols>
  <sheetData>
    <row r="1" spans="1:18" s="30" customFormat="1" ht="17.25" customHeight="1" x14ac:dyDescent="0.3">
      <c r="A1" s="39" t="s">
        <v>476</v>
      </c>
      <c r="B1" s="39"/>
      <c r="C1" s="37" t="s">
        <v>462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30" customFormat="1" ht="19.5" customHeight="1" x14ac:dyDescent="0.3">
      <c r="A2" s="39"/>
      <c r="B2" s="39"/>
      <c r="C2" s="37" t="s">
        <v>474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30" customFormat="1" ht="19.5" customHeight="1" x14ac:dyDescent="0.3">
      <c r="A3" s="39"/>
      <c r="B3" s="39"/>
      <c r="C3" s="37" t="s">
        <v>463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30" customFormat="1" ht="17.25" customHeight="1" x14ac:dyDescent="0.3">
      <c r="A4" s="39"/>
      <c r="B4" s="39"/>
      <c r="C4" s="37" t="s">
        <v>461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7" customFormat="1" ht="13.5" customHeight="1" x14ac:dyDescent="0.25">
      <c r="A6" s="34" t="s">
        <v>0</v>
      </c>
      <c r="B6" s="34" t="s">
        <v>1</v>
      </c>
      <c r="C6" s="34" t="s">
        <v>2</v>
      </c>
      <c r="D6" s="8" t="s">
        <v>3</v>
      </c>
      <c r="E6" s="34" t="s">
        <v>4</v>
      </c>
      <c r="F6" s="34"/>
      <c r="G6" s="34" t="s">
        <v>5</v>
      </c>
      <c r="H6" s="34"/>
      <c r="I6" s="34"/>
      <c r="J6" s="35" t="s">
        <v>6</v>
      </c>
      <c r="K6" s="35" t="s">
        <v>7</v>
      </c>
      <c r="L6" s="35" t="s">
        <v>8</v>
      </c>
      <c r="M6" s="36" t="s">
        <v>9</v>
      </c>
      <c r="N6" s="36" t="s">
        <v>10</v>
      </c>
      <c r="O6" s="36"/>
      <c r="P6" s="36" t="s">
        <v>11</v>
      </c>
      <c r="Q6" s="36" t="s">
        <v>12</v>
      </c>
      <c r="R6" s="36"/>
    </row>
    <row r="7" spans="1:18" s="7" customFormat="1" ht="12.75" x14ac:dyDescent="0.25">
      <c r="A7" s="34"/>
      <c r="B7" s="34"/>
      <c r="C7" s="34"/>
      <c r="D7" s="8"/>
      <c r="E7" s="34"/>
      <c r="F7" s="34"/>
      <c r="G7" s="34" t="s">
        <v>13</v>
      </c>
      <c r="H7" s="34"/>
      <c r="I7" s="35" t="s">
        <v>14</v>
      </c>
      <c r="J7" s="34"/>
      <c r="K7" s="34"/>
      <c r="L7" s="34"/>
      <c r="M7" s="36"/>
      <c r="N7" s="36"/>
      <c r="O7" s="36"/>
      <c r="P7" s="36"/>
      <c r="Q7" s="36"/>
      <c r="R7" s="36"/>
    </row>
    <row r="8" spans="1:18" s="7" customFormat="1" ht="12.75" x14ac:dyDescent="0.25">
      <c r="A8" s="34"/>
      <c r="B8" s="34"/>
      <c r="C8" s="34"/>
      <c r="D8" s="8"/>
      <c r="E8" s="24" t="s">
        <v>15</v>
      </c>
      <c r="F8" s="24" t="s">
        <v>16</v>
      </c>
      <c r="G8" s="24" t="s">
        <v>15</v>
      </c>
      <c r="H8" s="24" t="s">
        <v>16</v>
      </c>
      <c r="I8" s="34"/>
      <c r="J8" s="34"/>
      <c r="K8" s="34"/>
      <c r="L8" s="34"/>
      <c r="M8" s="36"/>
      <c r="N8" s="24" t="s">
        <v>15</v>
      </c>
      <c r="O8" s="24" t="s">
        <v>16</v>
      </c>
      <c r="P8" s="36"/>
      <c r="Q8" s="9" t="s">
        <v>457</v>
      </c>
      <c r="R8" s="9" t="s">
        <v>458</v>
      </c>
    </row>
    <row r="9" spans="1:18" s="13" customFormat="1" x14ac:dyDescent="0.25">
      <c r="A9" s="25">
        <f>IF(B9="","",SUBTOTAL(3,$B$9:B9))</f>
        <v>1</v>
      </c>
      <c r="B9" s="18" t="s">
        <v>26</v>
      </c>
      <c r="C9" s="10" t="s">
        <v>27</v>
      </c>
      <c r="D9" s="10">
        <v>1.234</v>
      </c>
      <c r="E9" s="10" t="s">
        <v>17</v>
      </c>
      <c r="F9" s="10" t="s">
        <v>18</v>
      </c>
      <c r="G9" s="10">
        <v>65</v>
      </c>
      <c r="H9" s="10">
        <v>180</v>
      </c>
      <c r="I9" s="10" t="s">
        <v>19</v>
      </c>
      <c r="J9" s="10" t="s">
        <v>20</v>
      </c>
      <c r="K9" s="10">
        <v>144</v>
      </c>
      <c r="L9" s="10" t="s">
        <v>21</v>
      </c>
      <c r="M9" s="11">
        <v>107400</v>
      </c>
      <c r="N9" s="11">
        <f t="shared" ref="N9:N34" si="0">K9*M9</f>
        <v>15465600</v>
      </c>
      <c r="O9" s="11">
        <f t="shared" ref="O9:O16" si="1">4*M9</f>
        <v>429600</v>
      </c>
      <c r="P9" s="11">
        <f t="shared" ref="P9:P34" si="2">(K9+4)*D9*M9</f>
        <v>19614676.800000001</v>
      </c>
      <c r="Q9" s="11">
        <v>64000</v>
      </c>
      <c r="R9" s="11">
        <f t="shared" ref="R9:R16" si="3">M9-Q9</f>
        <v>43400</v>
      </c>
    </row>
    <row r="10" spans="1:18" s="13" customFormat="1" x14ac:dyDescent="0.25">
      <c r="A10" s="25">
        <f>IF(B10="","",SUBTOTAL(3,$B$9:B10))</f>
        <v>2</v>
      </c>
      <c r="B10" s="18" t="s">
        <v>39</v>
      </c>
      <c r="C10" s="10" t="s">
        <v>40</v>
      </c>
      <c r="D10" s="10">
        <v>1.234</v>
      </c>
      <c r="E10" s="10" t="s">
        <v>17</v>
      </c>
      <c r="F10" s="10" t="s">
        <v>18</v>
      </c>
      <c r="G10" s="10">
        <v>65</v>
      </c>
      <c r="H10" s="10">
        <v>180</v>
      </c>
      <c r="I10" s="10" t="s">
        <v>19</v>
      </c>
      <c r="J10" s="10" t="s">
        <v>20</v>
      </c>
      <c r="K10" s="10">
        <v>124</v>
      </c>
      <c r="L10" s="10" t="s">
        <v>21</v>
      </c>
      <c r="M10" s="11">
        <v>17000</v>
      </c>
      <c r="N10" s="11">
        <f t="shared" si="0"/>
        <v>2108000</v>
      </c>
      <c r="O10" s="11">
        <f t="shared" si="1"/>
        <v>68000</v>
      </c>
      <c r="P10" s="11">
        <f t="shared" si="2"/>
        <v>2685184</v>
      </c>
      <c r="Q10" s="11">
        <v>10000</v>
      </c>
      <c r="R10" s="11">
        <f t="shared" si="3"/>
        <v>7000</v>
      </c>
    </row>
    <row r="11" spans="1:18" s="13" customFormat="1" x14ac:dyDescent="0.25">
      <c r="A11" s="25">
        <f>IF(B11="","",SUBTOTAL(3,$B$9:B11))</f>
        <v>3</v>
      </c>
      <c r="B11" s="18" t="s">
        <v>64</v>
      </c>
      <c r="C11" s="10" t="s">
        <v>65</v>
      </c>
      <c r="D11" s="10">
        <v>1.234</v>
      </c>
      <c r="E11" s="10" t="s">
        <v>17</v>
      </c>
      <c r="F11" s="10" t="s">
        <v>34</v>
      </c>
      <c r="G11" s="10">
        <v>65</v>
      </c>
      <c r="H11" s="10">
        <v>180</v>
      </c>
      <c r="I11" s="10" t="s">
        <v>19</v>
      </c>
      <c r="J11" s="10" t="s">
        <v>20</v>
      </c>
      <c r="K11" s="10">
        <v>72</v>
      </c>
      <c r="L11" s="10" t="s">
        <v>35</v>
      </c>
      <c r="M11" s="11">
        <v>22000</v>
      </c>
      <c r="N11" s="11">
        <f t="shared" si="0"/>
        <v>1584000</v>
      </c>
      <c r="O11" s="11">
        <f t="shared" si="1"/>
        <v>88000</v>
      </c>
      <c r="P11" s="11">
        <f t="shared" si="2"/>
        <v>2063247.9999999998</v>
      </c>
      <c r="Q11" s="11">
        <v>13000</v>
      </c>
      <c r="R11" s="11">
        <f t="shared" si="3"/>
        <v>9000</v>
      </c>
    </row>
    <row r="12" spans="1:18" s="13" customFormat="1" ht="19.5" customHeight="1" x14ac:dyDescent="0.25">
      <c r="A12" s="25">
        <f>IF(B12="","",SUBTOTAL(3,$B$9:B12))</f>
        <v>4</v>
      </c>
      <c r="B12" s="18" t="s">
        <v>66</v>
      </c>
      <c r="C12" s="10" t="s">
        <v>67</v>
      </c>
      <c r="D12" s="10">
        <v>1.234</v>
      </c>
      <c r="E12" s="10" t="s">
        <v>17</v>
      </c>
      <c r="F12" s="10" t="s">
        <v>18</v>
      </c>
      <c r="G12" s="10">
        <v>65</v>
      </c>
      <c r="H12" s="10">
        <v>180</v>
      </c>
      <c r="I12" s="10" t="s">
        <v>19</v>
      </c>
      <c r="J12" s="10" t="s">
        <v>20</v>
      </c>
      <c r="K12" s="10">
        <v>76</v>
      </c>
      <c r="L12" s="10" t="s">
        <v>21</v>
      </c>
      <c r="M12" s="11">
        <v>52100</v>
      </c>
      <c r="N12" s="11">
        <f t="shared" si="0"/>
        <v>3959600</v>
      </c>
      <c r="O12" s="11">
        <f t="shared" si="1"/>
        <v>208400</v>
      </c>
      <c r="P12" s="11">
        <f t="shared" si="2"/>
        <v>5143312</v>
      </c>
      <c r="Q12" s="11">
        <v>31000</v>
      </c>
      <c r="R12" s="11">
        <f t="shared" si="3"/>
        <v>21100</v>
      </c>
    </row>
    <row r="13" spans="1:18" s="13" customFormat="1" x14ac:dyDescent="0.25">
      <c r="A13" s="25">
        <f>IF(B13="","",SUBTOTAL(3,$B$9:B13))</f>
        <v>5</v>
      </c>
      <c r="B13" s="18" t="s">
        <v>337</v>
      </c>
      <c r="C13" s="10" t="s">
        <v>93</v>
      </c>
      <c r="D13" s="10">
        <v>1.234</v>
      </c>
      <c r="E13" s="10" t="s">
        <v>17</v>
      </c>
      <c r="F13" s="10" t="s">
        <v>18</v>
      </c>
      <c r="G13" s="10">
        <v>65</v>
      </c>
      <c r="H13" s="10">
        <v>180</v>
      </c>
      <c r="I13" s="10" t="s">
        <v>19</v>
      </c>
      <c r="J13" s="10" t="s">
        <v>20</v>
      </c>
      <c r="K13" s="10">
        <v>84</v>
      </c>
      <c r="L13" s="10" t="s">
        <v>35</v>
      </c>
      <c r="M13" s="11">
        <v>25700</v>
      </c>
      <c r="N13" s="11">
        <f t="shared" si="0"/>
        <v>2158800</v>
      </c>
      <c r="O13" s="11">
        <f t="shared" si="1"/>
        <v>102800</v>
      </c>
      <c r="P13" s="11">
        <f t="shared" si="2"/>
        <v>2790814.4</v>
      </c>
      <c r="Q13" s="11">
        <v>15000</v>
      </c>
      <c r="R13" s="11">
        <f t="shared" si="3"/>
        <v>10700</v>
      </c>
    </row>
    <row r="14" spans="1:18" s="13" customFormat="1" x14ac:dyDescent="0.25">
      <c r="A14" s="25">
        <f>IF(B14="","",SUBTOTAL(3,$B$9:B14))</f>
        <v>6</v>
      </c>
      <c r="B14" s="18" t="s">
        <v>114</v>
      </c>
      <c r="C14" s="10" t="s">
        <v>115</v>
      </c>
      <c r="D14" s="10">
        <v>1.234</v>
      </c>
      <c r="E14" s="10" t="s">
        <v>17</v>
      </c>
      <c r="F14" s="10" t="s">
        <v>34</v>
      </c>
      <c r="G14" s="10">
        <v>65</v>
      </c>
      <c r="H14" s="10">
        <v>180</v>
      </c>
      <c r="I14" s="10" t="s">
        <v>19</v>
      </c>
      <c r="J14" s="10" t="s">
        <v>20</v>
      </c>
      <c r="K14" s="10">
        <v>96</v>
      </c>
      <c r="L14" s="10" t="s">
        <v>21</v>
      </c>
      <c r="M14" s="11">
        <v>36000</v>
      </c>
      <c r="N14" s="11">
        <f t="shared" si="0"/>
        <v>3456000</v>
      </c>
      <c r="O14" s="11">
        <f t="shared" si="1"/>
        <v>144000</v>
      </c>
      <c r="P14" s="11">
        <f t="shared" si="2"/>
        <v>4442400</v>
      </c>
      <c r="Q14" s="11">
        <v>22000</v>
      </c>
      <c r="R14" s="11">
        <f t="shared" si="3"/>
        <v>14000</v>
      </c>
    </row>
    <row r="15" spans="1:18" s="13" customFormat="1" x14ac:dyDescent="0.25">
      <c r="A15" s="25">
        <f>IF(B15="","",SUBTOTAL(3,$B$9:B15))</f>
        <v>7</v>
      </c>
      <c r="B15" s="18" t="s">
        <v>342</v>
      </c>
      <c r="C15" s="10" t="s">
        <v>136</v>
      </c>
      <c r="D15" s="10">
        <v>1.234</v>
      </c>
      <c r="E15" s="10" t="s">
        <v>17</v>
      </c>
      <c r="F15" s="10" t="s">
        <v>18</v>
      </c>
      <c r="G15" s="10">
        <v>65</v>
      </c>
      <c r="H15" s="10">
        <v>180</v>
      </c>
      <c r="I15" s="10" t="s">
        <v>19</v>
      </c>
      <c r="J15" s="10" t="s">
        <v>20</v>
      </c>
      <c r="K15" s="10">
        <v>160</v>
      </c>
      <c r="L15" s="10" t="s">
        <v>21</v>
      </c>
      <c r="M15" s="11">
        <v>5000</v>
      </c>
      <c r="N15" s="11">
        <f t="shared" si="0"/>
        <v>800000</v>
      </c>
      <c r="O15" s="11">
        <f t="shared" si="1"/>
        <v>20000</v>
      </c>
      <c r="P15" s="11">
        <f t="shared" si="2"/>
        <v>1011880</v>
      </c>
      <c r="Q15" s="11">
        <v>3000</v>
      </c>
      <c r="R15" s="11">
        <f t="shared" si="3"/>
        <v>2000</v>
      </c>
    </row>
    <row r="16" spans="1:18" s="13" customFormat="1" ht="30" x14ac:dyDescent="0.25">
      <c r="A16" s="25">
        <f>IF(B16="","",SUBTOTAL(3,$B$9:B16))</f>
        <v>8</v>
      </c>
      <c r="B16" s="18" t="s">
        <v>343</v>
      </c>
      <c r="C16" s="10" t="s">
        <v>224</v>
      </c>
      <c r="D16" s="10">
        <v>1.234</v>
      </c>
      <c r="E16" s="10" t="s">
        <v>17</v>
      </c>
      <c r="F16" s="10" t="s">
        <v>18</v>
      </c>
      <c r="G16" s="10">
        <v>65</v>
      </c>
      <c r="H16" s="10">
        <v>180</v>
      </c>
      <c r="I16" s="10" t="s">
        <v>19</v>
      </c>
      <c r="J16" s="10" t="s">
        <v>20</v>
      </c>
      <c r="K16" s="10">
        <v>60</v>
      </c>
      <c r="L16" s="10" t="s">
        <v>35</v>
      </c>
      <c r="M16" s="11">
        <v>6200</v>
      </c>
      <c r="N16" s="11">
        <f t="shared" si="0"/>
        <v>372000</v>
      </c>
      <c r="O16" s="11">
        <f t="shared" si="1"/>
        <v>24800</v>
      </c>
      <c r="P16" s="11">
        <f t="shared" si="2"/>
        <v>489651.20000000001</v>
      </c>
      <c r="Q16" s="11">
        <v>4000</v>
      </c>
      <c r="R16" s="11">
        <f t="shared" si="3"/>
        <v>2200</v>
      </c>
    </row>
    <row r="17" spans="1:18" s="13" customFormat="1" x14ac:dyDescent="0.25">
      <c r="A17" s="25">
        <f>IF(B17="","",SUBTOTAL(3,$B$9:B17))</f>
        <v>9</v>
      </c>
      <c r="B17" s="18" t="s">
        <v>154</v>
      </c>
      <c r="C17" s="10" t="s">
        <v>155</v>
      </c>
      <c r="D17" s="10">
        <v>1.234</v>
      </c>
      <c r="E17" s="10" t="s">
        <v>17</v>
      </c>
      <c r="F17" s="10" t="s">
        <v>18</v>
      </c>
      <c r="G17" s="10">
        <v>65</v>
      </c>
      <c r="H17" s="10">
        <v>180</v>
      </c>
      <c r="I17" s="10" t="s">
        <v>19</v>
      </c>
      <c r="J17" s="10" t="s">
        <v>20</v>
      </c>
      <c r="K17" s="10">
        <v>168</v>
      </c>
      <c r="L17" s="10" t="s">
        <v>21</v>
      </c>
      <c r="M17" s="11">
        <v>4000</v>
      </c>
      <c r="N17" s="11">
        <f t="shared" si="0"/>
        <v>672000</v>
      </c>
      <c r="O17" s="11">
        <f t="shared" ref="O17" si="4">4*M17</f>
        <v>16000</v>
      </c>
      <c r="P17" s="11">
        <f t="shared" si="2"/>
        <v>848992</v>
      </c>
      <c r="Q17" s="11">
        <v>2000</v>
      </c>
      <c r="R17" s="11">
        <f t="shared" ref="R17" si="5">M17-Q17</f>
        <v>2000</v>
      </c>
    </row>
    <row r="18" spans="1:18" s="13" customFormat="1" x14ac:dyDescent="0.25">
      <c r="A18" s="25">
        <f>IF(B18="","",SUBTOTAL(3,$B$9:B18))</f>
        <v>10</v>
      </c>
      <c r="B18" s="18" t="s">
        <v>167</v>
      </c>
      <c r="C18" s="10" t="s">
        <v>168</v>
      </c>
      <c r="D18" s="10">
        <v>1.234</v>
      </c>
      <c r="E18" s="10" t="s">
        <v>17</v>
      </c>
      <c r="F18" s="10" t="s">
        <v>34</v>
      </c>
      <c r="G18" s="10">
        <v>65</v>
      </c>
      <c r="H18" s="10">
        <v>180</v>
      </c>
      <c r="I18" s="10" t="s">
        <v>19</v>
      </c>
      <c r="J18" s="10" t="s">
        <v>20</v>
      </c>
      <c r="K18" s="10">
        <v>60</v>
      </c>
      <c r="L18" s="10" t="s">
        <v>35</v>
      </c>
      <c r="M18" s="11">
        <v>20000</v>
      </c>
      <c r="N18" s="11">
        <f t="shared" si="0"/>
        <v>1200000</v>
      </c>
      <c r="O18" s="11">
        <f t="shared" ref="O18:O23" si="6">4*M18</f>
        <v>80000</v>
      </c>
      <c r="P18" s="11">
        <f t="shared" si="2"/>
        <v>1579520</v>
      </c>
      <c r="Q18" s="11">
        <v>12000</v>
      </c>
      <c r="R18" s="11">
        <f t="shared" ref="R18:R23" si="7">M18-Q18</f>
        <v>8000</v>
      </c>
    </row>
    <row r="19" spans="1:18" s="13" customFormat="1" x14ac:dyDescent="0.25">
      <c r="A19" s="25">
        <f>IF(B19="","",SUBTOTAL(3,$B$9:B19))</f>
        <v>11</v>
      </c>
      <c r="B19" s="18" t="s">
        <v>169</v>
      </c>
      <c r="C19" s="10" t="s">
        <v>170</v>
      </c>
      <c r="D19" s="10">
        <v>1.234</v>
      </c>
      <c r="E19" s="10" t="s">
        <v>17</v>
      </c>
      <c r="F19" s="10" t="s">
        <v>34</v>
      </c>
      <c r="G19" s="10">
        <v>65</v>
      </c>
      <c r="H19" s="10">
        <v>180</v>
      </c>
      <c r="I19" s="10" t="s">
        <v>19</v>
      </c>
      <c r="J19" s="10" t="s">
        <v>20</v>
      </c>
      <c r="K19" s="10">
        <v>156</v>
      </c>
      <c r="L19" s="10" t="s">
        <v>21</v>
      </c>
      <c r="M19" s="11">
        <v>30000</v>
      </c>
      <c r="N19" s="11">
        <f t="shared" si="0"/>
        <v>4680000</v>
      </c>
      <c r="O19" s="11">
        <f t="shared" si="6"/>
        <v>120000</v>
      </c>
      <c r="P19" s="11">
        <f t="shared" si="2"/>
        <v>5923200</v>
      </c>
      <c r="Q19" s="11">
        <v>18000</v>
      </c>
      <c r="R19" s="11">
        <f t="shared" si="7"/>
        <v>12000</v>
      </c>
    </row>
    <row r="20" spans="1:18" s="13" customFormat="1" x14ac:dyDescent="0.25">
      <c r="A20" s="25">
        <f>IF(B20="","",SUBTOTAL(3,$B$9:B20))</f>
        <v>12</v>
      </c>
      <c r="B20" s="18" t="s">
        <v>191</v>
      </c>
      <c r="C20" s="10" t="s">
        <v>192</v>
      </c>
      <c r="D20" s="10">
        <v>1.234</v>
      </c>
      <c r="E20" s="10" t="s">
        <v>17</v>
      </c>
      <c r="F20" s="10" t="s">
        <v>34</v>
      </c>
      <c r="G20" s="10">
        <v>65</v>
      </c>
      <c r="H20" s="10">
        <v>180</v>
      </c>
      <c r="I20" s="10" t="s">
        <v>19</v>
      </c>
      <c r="J20" s="10" t="s">
        <v>20</v>
      </c>
      <c r="K20" s="10">
        <v>164</v>
      </c>
      <c r="L20" s="10" t="s">
        <v>21</v>
      </c>
      <c r="M20" s="11">
        <v>22000</v>
      </c>
      <c r="N20" s="11">
        <f t="shared" si="0"/>
        <v>3608000</v>
      </c>
      <c r="O20" s="11">
        <f t="shared" si="6"/>
        <v>88000</v>
      </c>
      <c r="P20" s="11">
        <f t="shared" si="2"/>
        <v>4560864</v>
      </c>
      <c r="Q20" s="11">
        <v>13000</v>
      </c>
      <c r="R20" s="11">
        <f t="shared" si="7"/>
        <v>9000</v>
      </c>
    </row>
    <row r="21" spans="1:18" s="13" customFormat="1" x14ac:dyDescent="0.25">
      <c r="A21" s="25">
        <f>IF(B21="","",SUBTOTAL(3,$B$9:B21))</f>
        <v>13</v>
      </c>
      <c r="B21" s="18" t="s">
        <v>354</v>
      </c>
      <c r="C21" s="10" t="s">
        <v>230</v>
      </c>
      <c r="D21" s="10">
        <v>1.234</v>
      </c>
      <c r="E21" s="10" t="s">
        <v>17</v>
      </c>
      <c r="F21" s="10" t="s">
        <v>18</v>
      </c>
      <c r="G21" s="10">
        <v>65</v>
      </c>
      <c r="H21" s="10">
        <v>180</v>
      </c>
      <c r="I21" s="10" t="s">
        <v>456</v>
      </c>
      <c r="J21" s="10" t="s">
        <v>20</v>
      </c>
      <c r="K21" s="10">
        <v>112</v>
      </c>
      <c r="L21" s="10" t="s">
        <v>21</v>
      </c>
      <c r="M21" s="11">
        <v>500</v>
      </c>
      <c r="N21" s="11">
        <f t="shared" si="0"/>
        <v>56000</v>
      </c>
      <c r="O21" s="11">
        <f t="shared" si="6"/>
        <v>2000</v>
      </c>
      <c r="P21" s="11">
        <f t="shared" si="2"/>
        <v>71572</v>
      </c>
      <c r="Q21" s="11">
        <v>0</v>
      </c>
      <c r="R21" s="11">
        <f t="shared" si="7"/>
        <v>500</v>
      </c>
    </row>
    <row r="22" spans="1:18" s="13" customFormat="1" x14ac:dyDescent="0.25">
      <c r="A22" s="25">
        <f>IF(B22="","",SUBTOTAL(3,$B$9:B22))</f>
        <v>14</v>
      </c>
      <c r="B22" s="18" t="s">
        <v>362</v>
      </c>
      <c r="C22" s="10" t="s">
        <v>238</v>
      </c>
      <c r="D22" s="10">
        <v>1.234</v>
      </c>
      <c r="E22" s="10" t="s">
        <v>17</v>
      </c>
      <c r="F22" s="10" t="s">
        <v>18</v>
      </c>
      <c r="G22" s="10">
        <v>65</v>
      </c>
      <c r="H22" s="10">
        <v>180</v>
      </c>
      <c r="I22" s="10" t="s">
        <v>456</v>
      </c>
      <c r="J22" s="10" t="s">
        <v>20</v>
      </c>
      <c r="K22" s="10">
        <v>72</v>
      </c>
      <c r="L22" s="10" t="s">
        <v>35</v>
      </c>
      <c r="M22" s="11">
        <v>500</v>
      </c>
      <c r="N22" s="11">
        <f t="shared" si="0"/>
        <v>36000</v>
      </c>
      <c r="O22" s="11">
        <f t="shared" si="6"/>
        <v>2000</v>
      </c>
      <c r="P22" s="11">
        <f t="shared" si="2"/>
        <v>46891.999999999993</v>
      </c>
      <c r="Q22" s="11">
        <v>0</v>
      </c>
      <c r="R22" s="11">
        <f t="shared" si="7"/>
        <v>500</v>
      </c>
    </row>
    <row r="23" spans="1:18" s="23" customFormat="1" x14ac:dyDescent="0.25">
      <c r="A23" s="29">
        <f>IF(B23="","",SUBTOTAL(3,$B$9:B23))</f>
        <v>15</v>
      </c>
      <c r="B23" s="20" t="s">
        <v>372</v>
      </c>
      <c r="C23" s="21" t="s">
        <v>249</v>
      </c>
      <c r="D23" s="21">
        <v>1.234</v>
      </c>
      <c r="E23" s="21" t="s">
        <v>17</v>
      </c>
      <c r="F23" s="21" t="s">
        <v>18</v>
      </c>
      <c r="G23" s="21">
        <v>65</v>
      </c>
      <c r="H23" s="21">
        <v>180</v>
      </c>
      <c r="I23" s="21" t="s">
        <v>456</v>
      </c>
      <c r="J23" s="21" t="s">
        <v>20</v>
      </c>
      <c r="K23" s="21">
        <v>248</v>
      </c>
      <c r="L23" s="21" t="s">
        <v>21</v>
      </c>
      <c r="M23" s="22">
        <v>900</v>
      </c>
      <c r="N23" s="22">
        <f t="shared" si="0"/>
        <v>223200</v>
      </c>
      <c r="O23" s="22">
        <f t="shared" si="6"/>
        <v>3600</v>
      </c>
      <c r="P23" s="22">
        <f t="shared" si="2"/>
        <v>279871.2</v>
      </c>
      <c r="Q23" s="22">
        <v>0</v>
      </c>
      <c r="R23" s="22">
        <f t="shared" si="7"/>
        <v>900</v>
      </c>
    </row>
    <row r="24" spans="1:18" s="13" customFormat="1" x14ac:dyDescent="0.25">
      <c r="A24" s="25">
        <f>IF(B24="","",SUBTOTAL(3,$B$9:B24))</f>
        <v>16</v>
      </c>
      <c r="B24" s="18" t="s">
        <v>383</v>
      </c>
      <c r="C24" s="10" t="s">
        <v>260</v>
      </c>
      <c r="D24" s="10">
        <v>1.234</v>
      </c>
      <c r="E24" s="10" t="s">
        <v>17</v>
      </c>
      <c r="F24" s="10" t="s">
        <v>18</v>
      </c>
      <c r="G24" s="10">
        <v>65</v>
      </c>
      <c r="H24" s="10">
        <v>180</v>
      </c>
      <c r="I24" s="10" t="s">
        <v>456</v>
      </c>
      <c r="J24" s="10" t="s">
        <v>20</v>
      </c>
      <c r="K24" s="10">
        <v>200</v>
      </c>
      <c r="L24" s="10" t="s">
        <v>21</v>
      </c>
      <c r="M24" s="11">
        <v>500</v>
      </c>
      <c r="N24" s="11">
        <f t="shared" si="0"/>
        <v>100000</v>
      </c>
      <c r="O24" s="11">
        <f t="shared" ref="O24" si="8">4*M24</f>
        <v>2000</v>
      </c>
      <c r="P24" s="11">
        <f t="shared" si="2"/>
        <v>125868</v>
      </c>
      <c r="Q24" s="11">
        <v>0</v>
      </c>
      <c r="R24" s="11">
        <f t="shared" ref="R24" si="9">M24-Q24</f>
        <v>500</v>
      </c>
    </row>
    <row r="25" spans="1:18" s="13" customFormat="1" x14ac:dyDescent="0.25">
      <c r="A25" s="25">
        <f>IF(B25="","",SUBTOTAL(3,$B$9:B25))</f>
        <v>17</v>
      </c>
      <c r="B25" s="18" t="s">
        <v>386</v>
      </c>
      <c r="C25" s="10" t="s">
        <v>263</v>
      </c>
      <c r="D25" s="10">
        <v>1.234</v>
      </c>
      <c r="E25" s="10" t="s">
        <v>17</v>
      </c>
      <c r="F25" s="10" t="s">
        <v>18</v>
      </c>
      <c r="G25" s="10">
        <v>65</v>
      </c>
      <c r="H25" s="10">
        <v>180</v>
      </c>
      <c r="I25" s="10" t="s">
        <v>456</v>
      </c>
      <c r="J25" s="10" t="s">
        <v>20</v>
      </c>
      <c r="K25" s="10">
        <v>296</v>
      </c>
      <c r="L25" s="10" t="s">
        <v>455</v>
      </c>
      <c r="M25" s="11">
        <v>500</v>
      </c>
      <c r="N25" s="11">
        <f t="shared" si="0"/>
        <v>148000</v>
      </c>
      <c r="O25" s="11">
        <f t="shared" ref="O25:O33" si="10">4*M25</f>
        <v>2000</v>
      </c>
      <c r="P25" s="11">
        <f t="shared" si="2"/>
        <v>185100</v>
      </c>
      <c r="Q25" s="11">
        <v>0</v>
      </c>
      <c r="R25" s="11">
        <f t="shared" ref="R25:R33" si="11">M25-Q25</f>
        <v>500</v>
      </c>
    </row>
    <row r="26" spans="1:18" s="13" customFormat="1" ht="30" x14ac:dyDescent="0.25">
      <c r="A26" s="25">
        <f>IF(B26="","",SUBTOTAL(3,$B$9:B26))</f>
        <v>18</v>
      </c>
      <c r="B26" s="20" t="s">
        <v>459</v>
      </c>
      <c r="C26" s="10" t="s">
        <v>274</v>
      </c>
      <c r="D26" s="10">
        <v>1.234</v>
      </c>
      <c r="E26" s="10" t="s">
        <v>454</v>
      </c>
      <c r="F26" s="10" t="s">
        <v>18</v>
      </c>
      <c r="G26" s="10">
        <v>65</v>
      </c>
      <c r="H26" s="10">
        <v>180</v>
      </c>
      <c r="I26" s="10" t="s">
        <v>456</v>
      </c>
      <c r="J26" s="10" t="s">
        <v>20</v>
      </c>
      <c r="K26" s="10">
        <v>192</v>
      </c>
      <c r="L26" s="10" t="s">
        <v>21</v>
      </c>
      <c r="M26" s="11">
        <v>500</v>
      </c>
      <c r="N26" s="11">
        <f t="shared" si="0"/>
        <v>96000</v>
      </c>
      <c r="O26" s="11">
        <f t="shared" si="10"/>
        <v>2000</v>
      </c>
      <c r="P26" s="11">
        <f t="shared" si="2"/>
        <v>120932</v>
      </c>
      <c r="Q26" s="11">
        <v>0</v>
      </c>
      <c r="R26" s="11">
        <f t="shared" si="11"/>
        <v>500</v>
      </c>
    </row>
    <row r="27" spans="1:18" s="13" customFormat="1" x14ac:dyDescent="0.25">
      <c r="A27" s="25">
        <f>IF(B27="","",SUBTOTAL(3,$B$9:B27))</f>
        <v>19</v>
      </c>
      <c r="B27" s="18" t="s">
        <v>405</v>
      </c>
      <c r="C27" s="10" t="s">
        <v>285</v>
      </c>
      <c r="D27" s="10">
        <v>1.234</v>
      </c>
      <c r="E27" s="10" t="s">
        <v>454</v>
      </c>
      <c r="F27" s="10" t="s">
        <v>18</v>
      </c>
      <c r="G27" s="10">
        <v>65</v>
      </c>
      <c r="H27" s="10">
        <v>180</v>
      </c>
      <c r="I27" s="10" t="s">
        <v>456</v>
      </c>
      <c r="J27" s="10" t="s">
        <v>20</v>
      </c>
      <c r="K27" s="10">
        <v>216</v>
      </c>
      <c r="L27" s="10" t="s">
        <v>21</v>
      </c>
      <c r="M27" s="11">
        <v>500</v>
      </c>
      <c r="N27" s="11">
        <f t="shared" si="0"/>
        <v>108000</v>
      </c>
      <c r="O27" s="11">
        <f t="shared" si="10"/>
        <v>2000</v>
      </c>
      <c r="P27" s="11">
        <f t="shared" si="2"/>
        <v>135740</v>
      </c>
      <c r="Q27" s="11">
        <v>0</v>
      </c>
      <c r="R27" s="11">
        <f t="shared" si="11"/>
        <v>500</v>
      </c>
    </row>
    <row r="28" spans="1:18" s="13" customFormat="1" ht="30" x14ac:dyDescent="0.25">
      <c r="A28" s="25">
        <f>IF(B28="","",SUBTOTAL(3,$B$9:B28))</f>
        <v>20</v>
      </c>
      <c r="B28" s="18" t="s">
        <v>415</v>
      </c>
      <c r="C28" s="10" t="s">
        <v>295</v>
      </c>
      <c r="D28" s="10">
        <v>1.234</v>
      </c>
      <c r="E28" s="10" t="s">
        <v>454</v>
      </c>
      <c r="F28" s="10" t="s">
        <v>18</v>
      </c>
      <c r="G28" s="10">
        <v>65</v>
      </c>
      <c r="H28" s="10">
        <v>180</v>
      </c>
      <c r="I28" s="10" t="s">
        <v>456</v>
      </c>
      <c r="J28" s="10" t="s">
        <v>20</v>
      </c>
      <c r="K28" s="10">
        <v>84</v>
      </c>
      <c r="L28" s="10" t="s">
        <v>35</v>
      </c>
      <c r="M28" s="11">
        <v>500</v>
      </c>
      <c r="N28" s="11">
        <f t="shared" si="0"/>
        <v>42000</v>
      </c>
      <c r="O28" s="11">
        <f t="shared" si="10"/>
        <v>2000</v>
      </c>
      <c r="P28" s="11">
        <f t="shared" si="2"/>
        <v>54296</v>
      </c>
      <c r="Q28" s="11">
        <v>0</v>
      </c>
      <c r="R28" s="11">
        <f t="shared" si="11"/>
        <v>500</v>
      </c>
    </row>
    <row r="29" spans="1:18" s="13" customFormat="1" x14ac:dyDescent="0.25">
      <c r="A29" s="25">
        <f>IF(B29="","",SUBTOTAL(3,$B$9:B29))</f>
        <v>21</v>
      </c>
      <c r="B29" s="18" t="s">
        <v>417</v>
      </c>
      <c r="C29" s="10" t="s">
        <v>297</v>
      </c>
      <c r="D29" s="10">
        <v>1.234</v>
      </c>
      <c r="E29" s="10" t="s">
        <v>17</v>
      </c>
      <c r="F29" s="10" t="s">
        <v>18</v>
      </c>
      <c r="G29" s="10">
        <v>65</v>
      </c>
      <c r="H29" s="10">
        <v>180</v>
      </c>
      <c r="I29" s="10" t="s">
        <v>19</v>
      </c>
      <c r="J29" s="10" t="s">
        <v>20</v>
      </c>
      <c r="K29" s="10">
        <v>68</v>
      </c>
      <c r="L29" s="10" t="s">
        <v>35</v>
      </c>
      <c r="M29" s="11">
        <v>98700</v>
      </c>
      <c r="N29" s="11">
        <f t="shared" si="0"/>
        <v>6711600</v>
      </c>
      <c r="O29" s="11">
        <f t="shared" si="10"/>
        <v>394800</v>
      </c>
      <c r="P29" s="11">
        <f t="shared" si="2"/>
        <v>8769297.5999999996</v>
      </c>
      <c r="Q29" s="11">
        <v>59000</v>
      </c>
      <c r="R29" s="11">
        <f t="shared" si="11"/>
        <v>39700</v>
      </c>
    </row>
    <row r="30" spans="1:18" s="13" customFormat="1" x14ac:dyDescent="0.25">
      <c r="A30" s="25">
        <f>IF(B30="","",SUBTOTAL(3,$B$9:B30))</f>
        <v>22</v>
      </c>
      <c r="B30" s="18" t="s">
        <v>201</v>
      </c>
      <c r="C30" s="10" t="s">
        <v>202</v>
      </c>
      <c r="D30" s="10">
        <v>1.234</v>
      </c>
      <c r="E30" s="10" t="s">
        <v>17</v>
      </c>
      <c r="F30" s="10" t="s">
        <v>18</v>
      </c>
      <c r="G30" s="10">
        <v>65</v>
      </c>
      <c r="H30" s="10">
        <v>180</v>
      </c>
      <c r="I30" s="10" t="s">
        <v>19</v>
      </c>
      <c r="J30" s="10" t="s">
        <v>20</v>
      </c>
      <c r="K30" s="10">
        <v>92</v>
      </c>
      <c r="L30" s="10" t="s">
        <v>21</v>
      </c>
      <c r="M30" s="11">
        <v>20000</v>
      </c>
      <c r="N30" s="11">
        <f t="shared" si="0"/>
        <v>1840000</v>
      </c>
      <c r="O30" s="11">
        <f t="shared" si="10"/>
        <v>80000</v>
      </c>
      <c r="P30" s="11">
        <f t="shared" si="2"/>
        <v>2369280</v>
      </c>
      <c r="Q30" s="11">
        <v>12000</v>
      </c>
      <c r="R30" s="11">
        <f t="shared" si="11"/>
        <v>8000</v>
      </c>
    </row>
    <row r="31" spans="1:18" s="13" customFormat="1" x14ac:dyDescent="0.25">
      <c r="A31" s="25">
        <f>IF(B31="","",SUBTOTAL(3,$B$9:B31))</f>
        <v>23</v>
      </c>
      <c r="B31" s="18" t="s">
        <v>424</v>
      </c>
      <c r="C31" s="10" t="s">
        <v>304</v>
      </c>
      <c r="D31" s="10">
        <v>1.234</v>
      </c>
      <c r="E31" s="10" t="s">
        <v>17</v>
      </c>
      <c r="F31" s="10" t="s">
        <v>34</v>
      </c>
      <c r="G31" s="10">
        <v>65</v>
      </c>
      <c r="H31" s="10">
        <v>180</v>
      </c>
      <c r="I31" s="10" t="s">
        <v>19</v>
      </c>
      <c r="J31" s="10" t="s">
        <v>20</v>
      </c>
      <c r="K31" s="10">
        <v>64</v>
      </c>
      <c r="L31" s="10" t="s">
        <v>35</v>
      </c>
      <c r="M31" s="11">
        <v>33700</v>
      </c>
      <c r="N31" s="11">
        <f t="shared" si="0"/>
        <v>2156800</v>
      </c>
      <c r="O31" s="11">
        <f t="shared" si="10"/>
        <v>134800</v>
      </c>
      <c r="P31" s="11">
        <f t="shared" si="2"/>
        <v>2827834.4000000004</v>
      </c>
      <c r="Q31" s="11">
        <v>20000</v>
      </c>
      <c r="R31" s="11">
        <f t="shared" si="11"/>
        <v>13700</v>
      </c>
    </row>
    <row r="32" spans="1:18" s="13" customFormat="1" x14ac:dyDescent="0.25">
      <c r="A32" s="25">
        <f>IF(B32="","",SUBTOTAL(3,$B$9:B32))</f>
        <v>24</v>
      </c>
      <c r="B32" s="18" t="s">
        <v>432</v>
      </c>
      <c r="C32" s="10" t="s">
        <v>312</v>
      </c>
      <c r="D32" s="10">
        <v>1.234</v>
      </c>
      <c r="E32" s="10" t="s">
        <v>17</v>
      </c>
      <c r="F32" s="10" t="s">
        <v>18</v>
      </c>
      <c r="G32" s="10">
        <v>65</v>
      </c>
      <c r="H32" s="10">
        <v>180</v>
      </c>
      <c r="I32" s="10" t="s">
        <v>19</v>
      </c>
      <c r="J32" s="10" t="s">
        <v>20</v>
      </c>
      <c r="K32" s="10">
        <v>188</v>
      </c>
      <c r="L32" s="10" t="s">
        <v>21</v>
      </c>
      <c r="M32" s="11">
        <v>53000</v>
      </c>
      <c r="N32" s="11">
        <f t="shared" si="0"/>
        <v>9964000</v>
      </c>
      <c r="O32" s="11">
        <f t="shared" si="10"/>
        <v>212000</v>
      </c>
      <c r="P32" s="11">
        <f t="shared" si="2"/>
        <v>12557184</v>
      </c>
      <c r="Q32" s="11">
        <v>32000</v>
      </c>
      <c r="R32" s="11">
        <f t="shared" si="11"/>
        <v>21000</v>
      </c>
    </row>
    <row r="33" spans="1:18" s="13" customFormat="1" x14ac:dyDescent="0.25">
      <c r="A33" s="25">
        <f>IF(B33="","",SUBTOTAL(3,$B$9:B33))</f>
        <v>25</v>
      </c>
      <c r="B33" s="18" t="s">
        <v>217</v>
      </c>
      <c r="C33" s="10" t="s">
        <v>218</v>
      </c>
      <c r="D33" s="10">
        <v>1.234</v>
      </c>
      <c r="E33" s="10" t="s">
        <v>17</v>
      </c>
      <c r="F33" s="10" t="s">
        <v>18</v>
      </c>
      <c r="G33" s="10">
        <v>65</v>
      </c>
      <c r="H33" s="10">
        <v>180</v>
      </c>
      <c r="I33" s="10" t="s">
        <v>19</v>
      </c>
      <c r="J33" s="10" t="s">
        <v>20</v>
      </c>
      <c r="K33" s="10">
        <v>80</v>
      </c>
      <c r="L33" s="10" t="s">
        <v>35</v>
      </c>
      <c r="M33" s="11">
        <v>7200</v>
      </c>
      <c r="N33" s="11">
        <f t="shared" si="0"/>
        <v>576000</v>
      </c>
      <c r="O33" s="11">
        <f t="shared" si="10"/>
        <v>28800</v>
      </c>
      <c r="P33" s="11">
        <f t="shared" si="2"/>
        <v>746323.20000000007</v>
      </c>
      <c r="Q33" s="11">
        <v>4000</v>
      </c>
      <c r="R33" s="11">
        <f t="shared" si="11"/>
        <v>3200</v>
      </c>
    </row>
    <row r="34" spans="1:18" s="13" customFormat="1" x14ac:dyDescent="0.25">
      <c r="A34" s="25">
        <f>IF(B34="","",SUBTOTAL(3,$B$9:B34))</f>
        <v>26</v>
      </c>
      <c r="B34" s="18" t="s">
        <v>443</v>
      </c>
      <c r="C34" s="10" t="s">
        <v>323</v>
      </c>
      <c r="D34" s="10">
        <v>1.234</v>
      </c>
      <c r="E34" s="10" t="s">
        <v>17</v>
      </c>
      <c r="F34" s="10" t="s">
        <v>18</v>
      </c>
      <c r="G34" s="10">
        <v>65</v>
      </c>
      <c r="H34" s="10">
        <v>180</v>
      </c>
      <c r="I34" s="10" t="s">
        <v>19</v>
      </c>
      <c r="J34" s="10" t="s">
        <v>20</v>
      </c>
      <c r="K34" s="10">
        <v>160</v>
      </c>
      <c r="L34" s="10" t="s">
        <v>21</v>
      </c>
      <c r="M34" s="11">
        <v>34600</v>
      </c>
      <c r="N34" s="11">
        <f t="shared" si="0"/>
        <v>5536000</v>
      </c>
      <c r="O34" s="11">
        <f t="shared" ref="O34" si="12">4*M34</f>
        <v>138400</v>
      </c>
      <c r="P34" s="11">
        <f t="shared" si="2"/>
        <v>7002209.6000000006</v>
      </c>
      <c r="Q34" s="11">
        <v>21000</v>
      </c>
      <c r="R34" s="11">
        <f t="shared" ref="R34" si="13">M34-Q34</f>
        <v>13600</v>
      </c>
    </row>
    <row r="35" spans="1:18" s="1" customFormat="1" ht="14.25" x14ac:dyDescent="0.2">
      <c r="A35" s="26"/>
      <c r="B35" s="27" t="s">
        <v>223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8">
        <f t="shared" ref="M35:R35" si="14">SUBTOTAL(9,M9:M34)</f>
        <v>599000</v>
      </c>
      <c r="N35" s="28">
        <f t="shared" si="14"/>
        <v>67657600</v>
      </c>
      <c r="O35" s="28">
        <f t="shared" si="14"/>
        <v>2396000</v>
      </c>
      <c r="P35" s="28">
        <f t="shared" si="14"/>
        <v>86446142.400000006</v>
      </c>
      <c r="Q35" s="28">
        <f t="shared" si="14"/>
        <v>355000</v>
      </c>
      <c r="R35" s="28">
        <f t="shared" si="14"/>
        <v>244000</v>
      </c>
    </row>
    <row r="36" spans="1:18" x14ac:dyDescent="0.25">
      <c r="M36" s="15"/>
      <c r="N36" s="15"/>
      <c r="O36" s="15"/>
      <c r="P36" s="15"/>
      <c r="Q36" s="15"/>
      <c r="R36" s="15"/>
    </row>
  </sheetData>
  <mergeCells count="15">
    <mergeCell ref="A1:B4"/>
    <mergeCell ref="P6:P8"/>
    <mergeCell ref="Q6:R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  <mergeCell ref="M6:M8"/>
    <mergeCell ref="N6:O7"/>
  </mergeCells>
  <printOptions horizontalCentered="1"/>
  <pageMargins left="0.5" right="0.25" top="0.25" bottom="0" header="0.25" footer="0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5"/>
  <sheetViews>
    <sheetView workbookViewId="0">
      <selection activeCell="A5" sqref="A5"/>
    </sheetView>
  </sheetViews>
  <sheetFormatPr defaultColWidth="9.140625" defaultRowHeight="15" x14ac:dyDescent="0.25"/>
  <cols>
    <col min="1" max="1" width="5.140625" style="14" customWidth="1"/>
    <col min="2" max="2" width="64.140625" style="19" customWidth="1"/>
    <col min="3" max="3" width="14.28515625" style="14" customWidth="1"/>
    <col min="4" max="4" width="9.85546875" style="14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1.7109375" style="2" customWidth="1"/>
    <col min="14" max="14" width="14.28515625" style="2" bestFit="1" customWidth="1"/>
    <col min="15" max="15" width="12.42578125" style="2" bestFit="1" customWidth="1"/>
    <col min="16" max="16" width="14.28515625" style="2" hidden="1" customWidth="1"/>
    <col min="17" max="18" width="12.7109375" style="2" customWidth="1"/>
    <col min="19" max="16384" width="9.140625" style="3"/>
  </cols>
  <sheetData>
    <row r="1" spans="1:18" s="30" customFormat="1" ht="17.25" customHeight="1" x14ac:dyDescent="0.3">
      <c r="A1" s="39" t="s">
        <v>476</v>
      </c>
      <c r="B1" s="39"/>
      <c r="C1" s="37" t="s">
        <v>462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30" customFormat="1" ht="19.5" customHeight="1" x14ac:dyDescent="0.3">
      <c r="A2" s="39"/>
      <c r="B2" s="39"/>
      <c r="C2" s="37" t="s">
        <v>473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30" customFormat="1" ht="19.5" customHeight="1" x14ac:dyDescent="0.3">
      <c r="A3" s="39"/>
      <c r="B3" s="39"/>
      <c r="C3" s="37" t="s">
        <v>463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30" customFormat="1" ht="17.25" customHeight="1" x14ac:dyDescent="0.3">
      <c r="A4" s="39"/>
      <c r="B4" s="39"/>
      <c r="C4" s="37" t="s">
        <v>461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7" customFormat="1" ht="13.5" customHeight="1" x14ac:dyDescent="0.25">
      <c r="A6" s="34" t="s">
        <v>0</v>
      </c>
      <c r="B6" s="34" t="s">
        <v>1</v>
      </c>
      <c r="C6" s="34" t="s">
        <v>2</v>
      </c>
      <c r="D6" s="8" t="s">
        <v>3</v>
      </c>
      <c r="E6" s="34" t="s">
        <v>4</v>
      </c>
      <c r="F6" s="34"/>
      <c r="G6" s="34" t="s">
        <v>5</v>
      </c>
      <c r="H6" s="34"/>
      <c r="I6" s="34"/>
      <c r="J6" s="35" t="s">
        <v>6</v>
      </c>
      <c r="K6" s="35" t="s">
        <v>7</v>
      </c>
      <c r="L6" s="35" t="s">
        <v>8</v>
      </c>
      <c r="M6" s="36" t="s">
        <v>9</v>
      </c>
      <c r="N6" s="36" t="s">
        <v>10</v>
      </c>
      <c r="O6" s="36"/>
      <c r="P6" s="36" t="s">
        <v>11</v>
      </c>
      <c r="Q6" s="36" t="s">
        <v>12</v>
      </c>
      <c r="R6" s="36"/>
    </row>
    <row r="7" spans="1:18" s="7" customFormat="1" ht="12.75" x14ac:dyDescent="0.25">
      <c r="A7" s="34"/>
      <c r="B7" s="34"/>
      <c r="C7" s="34"/>
      <c r="D7" s="8"/>
      <c r="E7" s="34"/>
      <c r="F7" s="34"/>
      <c r="G7" s="34" t="s">
        <v>13</v>
      </c>
      <c r="H7" s="34"/>
      <c r="I7" s="35" t="s">
        <v>14</v>
      </c>
      <c r="J7" s="34"/>
      <c r="K7" s="34"/>
      <c r="L7" s="34"/>
      <c r="M7" s="36"/>
      <c r="N7" s="36"/>
      <c r="O7" s="36"/>
      <c r="P7" s="36"/>
      <c r="Q7" s="36"/>
      <c r="R7" s="36"/>
    </row>
    <row r="8" spans="1:18" s="7" customFormat="1" ht="12.75" x14ac:dyDescent="0.25">
      <c r="A8" s="34"/>
      <c r="B8" s="34"/>
      <c r="C8" s="34"/>
      <c r="D8" s="8"/>
      <c r="E8" s="24" t="s">
        <v>15</v>
      </c>
      <c r="F8" s="24" t="s">
        <v>16</v>
      </c>
      <c r="G8" s="24" t="s">
        <v>15</v>
      </c>
      <c r="H8" s="24" t="s">
        <v>16</v>
      </c>
      <c r="I8" s="34"/>
      <c r="J8" s="34"/>
      <c r="K8" s="34"/>
      <c r="L8" s="34"/>
      <c r="M8" s="36"/>
      <c r="N8" s="24" t="s">
        <v>15</v>
      </c>
      <c r="O8" s="24" t="s">
        <v>16</v>
      </c>
      <c r="P8" s="36"/>
      <c r="Q8" s="9" t="s">
        <v>457</v>
      </c>
      <c r="R8" s="9" t="s">
        <v>458</v>
      </c>
    </row>
    <row r="9" spans="1:18" s="13" customFormat="1" x14ac:dyDescent="0.25">
      <c r="A9" s="25">
        <f>IF(B9="","",SUBTOTAL(3,$B$9:B9))</f>
        <v>1</v>
      </c>
      <c r="B9" s="18" t="s">
        <v>22</v>
      </c>
      <c r="C9" s="10" t="s">
        <v>23</v>
      </c>
      <c r="D9" s="10">
        <v>1.234</v>
      </c>
      <c r="E9" s="10" t="s">
        <v>17</v>
      </c>
      <c r="F9" s="10" t="s">
        <v>18</v>
      </c>
      <c r="G9" s="10">
        <v>65</v>
      </c>
      <c r="H9" s="10">
        <v>180</v>
      </c>
      <c r="I9" s="10" t="s">
        <v>19</v>
      </c>
      <c r="J9" s="10" t="s">
        <v>20</v>
      </c>
      <c r="K9" s="10">
        <v>140</v>
      </c>
      <c r="L9" s="10" t="s">
        <v>21</v>
      </c>
      <c r="M9" s="11">
        <v>80100</v>
      </c>
      <c r="N9" s="11">
        <f t="shared" ref="N9:N33" si="0">K9*M9</f>
        <v>11214000</v>
      </c>
      <c r="O9" s="11">
        <f>4*M9</f>
        <v>320400</v>
      </c>
      <c r="P9" s="11">
        <f t="shared" ref="P9:P33" si="1">(K9+4)*D9*M9</f>
        <v>14233449.6</v>
      </c>
      <c r="Q9" s="11">
        <v>48000</v>
      </c>
      <c r="R9" s="11">
        <f>M9-Q9</f>
        <v>32100</v>
      </c>
    </row>
    <row r="10" spans="1:18" s="13" customFormat="1" x14ac:dyDescent="0.25">
      <c r="A10" s="25">
        <f>IF(B10="","",SUBTOTAL(3,$B$9:B10))</f>
        <v>2</v>
      </c>
      <c r="B10" s="18" t="s">
        <v>54</v>
      </c>
      <c r="C10" s="10" t="s">
        <v>55</v>
      </c>
      <c r="D10" s="10">
        <v>1.234</v>
      </c>
      <c r="E10" s="10" t="s">
        <v>17</v>
      </c>
      <c r="F10" s="10" t="s">
        <v>34</v>
      </c>
      <c r="G10" s="10">
        <v>65</v>
      </c>
      <c r="H10" s="10">
        <v>180</v>
      </c>
      <c r="I10" s="10" t="s">
        <v>19</v>
      </c>
      <c r="J10" s="10" t="s">
        <v>20</v>
      </c>
      <c r="K10" s="10">
        <v>64</v>
      </c>
      <c r="L10" s="10" t="s">
        <v>35</v>
      </c>
      <c r="M10" s="11">
        <v>18000</v>
      </c>
      <c r="N10" s="11">
        <f t="shared" si="0"/>
        <v>1152000</v>
      </c>
      <c r="O10" s="11">
        <f t="shared" ref="O10:O16" si="2">4*M10</f>
        <v>72000</v>
      </c>
      <c r="P10" s="11">
        <f t="shared" si="1"/>
        <v>1510416</v>
      </c>
      <c r="Q10" s="11">
        <v>11000</v>
      </c>
      <c r="R10" s="11">
        <f t="shared" ref="R10:R16" si="3">M10-Q10</f>
        <v>7000</v>
      </c>
    </row>
    <row r="11" spans="1:18" s="13" customFormat="1" x14ac:dyDescent="0.25">
      <c r="A11" s="25">
        <f>IF(B11="","",SUBTOTAL(3,$B$9:B11))</f>
        <v>3</v>
      </c>
      <c r="B11" s="18" t="s">
        <v>62</v>
      </c>
      <c r="C11" s="10" t="s">
        <v>63</v>
      </c>
      <c r="D11" s="10">
        <v>1.234</v>
      </c>
      <c r="E11" s="10" t="s">
        <v>17</v>
      </c>
      <c r="F11" s="10" t="s">
        <v>34</v>
      </c>
      <c r="G11" s="10">
        <v>65</v>
      </c>
      <c r="H11" s="10">
        <v>180</v>
      </c>
      <c r="I11" s="10" t="s">
        <v>19</v>
      </c>
      <c r="J11" s="10" t="s">
        <v>20</v>
      </c>
      <c r="K11" s="10">
        <v>144</v>
      </c>
      <c r="L11" s="10" t="s">
        <v>21</v>
      </c>
      <c r="M11" s="11">
        <v>54000</v>
      </c>
      <c r="N11" s="11">
        <f t="shared" si="0"/>
        <v>7776000</v>
      </c>
      <c r="O11" s="11">
        <f t="shared" si="2"/>
        <v>216000</v>
      </c>
      <c r="P11" s="11">
        <f t="shared" si="1"/>
        <v>9862128</v>
      </c>
      <c r="Q11" s="11">
        <v>32000</v>
      </c>
      <c r="R11" s="11">
        <f t="shared" si="3"/>
        <v>22000</v>
      </c>
    </row>
    <row r="12" spans="1:18" s="13" customFormat="1" x14ac:dyDescent="0.25">
      <c r="A12" s="25">
        <f>IF(B12="","",SUBTOTAL(3,$B$9:B12))</f>
        <v>4</v>
      </c>
      <c r="B12" s="18" t="s">
        <v>464</v>
      </c>
      <c r="C12" s="10" t="s">
        <v>92</v>
      </c>
      <c r="D12" s="10">
        <v>1.234</v>
      </c>
      <c r="E12" s="10" t="s">
        <v>17</v>
      </c>
      <c r="F12" s="10" t="s">
        <v>18</v>
      </c>
      <c r="G12" s="10">
        <v>65</v>
      </c>
      <c r="H12" s="10">
        <v>180</v>
      </c>
      <c r="I12" s="10" t="s">
        <v>19</v>
      </c>
      <c r="J12" s="10" t="s">
        <v>20</v>
      </c>
      <c r="K12" s="10">
        <v>64</v>
      </c>
      <c r="L12" s="10" t="s">
        <v>35</v>
      </c>
      <c r="M12" s="11">
        <v>46600</v>
      </c>
      <c r="N12" s="11">
        <f t="shared" si="0"/>
        <v>2982400</v>
      </c>
      <c r="O12" s="11">
        <f t="shared" si="2"/>
        <v>186400</v>
      </c>
      <c r="P12" s="11">
        <f t="shared" si="1"/>
        <v>3910299.2</v>
      </c>
      <c r="Q12" s="11">
        <v>28000</v>
      </c>
      <c r="R12" s="11">
        <f t="shared" si="3"/>
        <v>18600</v>
      </c>
    </row>
    <row r="13" spans="1:18" s="13" customFormat="1" x14ac:dyDescent="0.25">
      <c r="A13" s="25">
        <f>IF(B13="","",SUBTOTAL(3,$B$9:B13))</f>
        <v>5</v>
      </c>
      <c r="B13" s="18" t="s">
        <v>102</v>
      </c>
      <c r="C13" s="10" t="s">
        <v>103</v>
      </c>
      <c r="D13" s="10">
        <v>1.234</v>
      </c>
      <c r="E13" s="10" t="s">
        <v>17</v>
      </c>
      <c r="F13" s="10" t="s">
        <v>18</v>
      </c>
      <c r="G13" s="10">
        <v>65</v>
      </c>
      <c r="H13" s="10">
        <v>180</v>
      </c>
      <c r="I13" s="10" t="s">
        <v>19</v>
      </c>
      <c r="J13" s="10" t="s">
        <v>20</v>
      </c>
      <c r="K13" s="10">
        <v>136</v>
      </c>
      <c r="L13" s="10" t="s">
        <v>21</v>
      </c>
      <c r="M13" s="11">
        <v>64900</v>
      </c>
      <c r="N13" s="11">
        <f t="shared" si="0"/>
        <v>8826400</v>
      </c>
      <c r="O13" s="11">
        <f t="shared" si="2"/>
        <v>259600</v>
      </c>
      <c r="P13" s="11">
        <f t="shared" si="1"/>
        <v>11212124</v>
      </c>
      <c r="Q13" s="11">
        <v>39000</v>
      </c>
      <c r="R13" s="11">
        <f t="shared" si="3"/>
        <v>25900</v>
      </c>
    </row>
    <row r="14" spans="1:18" s="13" customFormat="1" x14ac:dyDescent="0.25">
      <c r="A14" s="25">
        <f>IF(B14="","",SUBTOTAL(3,$B$9:B14))</f>
        <v>6</v>
      </c>
      <c r="B14" s="18" t="s">
        <v>110</v>
      </c>
      <c r="C14" s="10" t="s">
        <v>111</v>
      </c>
      <c r="D14" s="10">
        <v>1.234</v>
      </c>
      <c r="E14" s="10" t="s">
        <v>17</v>
      </c>
      <c r="F14" s="10" t="s">
        <v>34</v>
      </c>
      <c r="G14" s="10">
        <v>65</v>
      </c>
      <c r="H14" s="10">
        <v>180</v>
      </c>
      <c r="I14" s="10" t="s">
        <v>19</v>
      </c>
      <c r="J14" s="10" t="s">
        <v>20</v>
      </c>
      <c r="K14" s="10">
        <v>108</v>
      </c>
      <c r="L14" s="10" t="s">
        <v>21</v>
      </c>
      <c r="M14" s="11">
        <v>52000</v>
      </c>
      <c r="N14" s="11">
        <f t="shared" si="0"/>
        <v>5616000</v>
      </c>
      <c r="O14" s="11">
        <f t="shared" si="2"/>
        <v>208000</v>
      </c>
      <c r="P14" s="11">
        <f t="shared" si="1"/>
        <v>7186816</v>
      </c>
      <c r="Q14" s="11">
        <v>31000</v>
      </c>
      <c r="R14" s="11">
        <f t="shared" si="3"/>
        <v>21000</v>
      </c>
    </row>
    <row r="15" spans="1:18" s="13" customFormat="1" x14ac:dyDescent="0.25">
      <c r="A15" s="25">
        <f>IF(B15="","",SUBTOTAL(3,$B$9:B15))</f>
        <v>7</v>
      </c>
      <c r="B15" s="18" t="s">
        <v>126</v>
      </c>
      <c r="C15" s="10" t="s">
        <v>127</v>
      </c>
      <c r="D15" s="10">
        <v>1.234</v>
      </c>
      <c r="E15" s="10" t="s">
        <v>17</v>
      </c>
      <c r="F15" s="10" t="s">
        <v>34</v>
      </c>
      <c r="G15" s="10">
        <v>65</v>
      </c>
      <c r="H15" s="10">
        <v>180</v>
      </c>
      <c r="I15" s="10" t="s">
        <v>19</v>
      </c>
      <c r="J15" s="10" t="s">
        <v>20</v>
      </c>
      <c r="K15" s="10">
        <v>132</v>
      </c>
      <c r="L15" s="10" t="s">
        <v>21</v>
      </c>
      <c r="M15" s="11">
        <v>53000</v>
      </c>
      <c r="N15" s="11">
        <f t="shared" si="0"/>
        <v>6996000</v>
      </c>
      <c r="O15" s="11">
        <f t="shared" si="2"/>
        <v>212000</v>
      </c>
      <c r="P15" s="11">
        <f t="shared" si="1"/>
        <v>8894672</v>
      </c>
      <c r="Q15" s="11">
        <v>32000</v>
      </c>
      <c r="R15" s="11">
        <f t="shared" si="3"/>
        <v>21000</v>
      </c>
    </row>
    <row r="16" spans="1:18" s="13" customFormat="1" x14ac:dyDescent="0.25">
      <c r="A16" s="25">
        <f>IF(B16="","",SUBTOTAL(3,$B$9:B16))</f>
        <v>8</v>
      </c>
      <c r="B16" s="18" t="s">
        <v>134</v>
      </c>
      <c r="C16" s="10" t="s">
        <v>135</v>
      </c>
      <c r="D16" s="10">
        <v>1.234</v>
      </c>
      <c r="E16" s="10" t="s">
        <v>17</v>
      </c>
      <c r="F16" s="10" t="s">
        <v>34</v>
      </c>
      <c r="G16" s="10">
        <v>65</v>
      </c>
      <c r="H16" s="10">
        <v>180</v>
      </c>
      <c r="I16" s="10" t="s">
        <v>19</v>
      </c>
      <c r="J16" s="10" t="s">
        <v>20</v>
      </c>
      <c r="K16" s="10">
        <v>68</v>
      </c>
      <c r="L16" s="10" t="s">
        <v>35</v>
      </c>
      <c r="M16" s="11">
        <v>7600</v>
      </c>
      <c r="N16" s="11">
        <f t="shared" si="0"/>
        <v>516800</v>
      </c>
      <c r="O16" s="11">
        <f t="shared" si="2"/>
        <v>30400</v>
      </c>
      <c r="P16" s="11">
        <f t="shared" si="1"/>
        <v>675244.8</v>
      </c>
      <c r="Q16" s="11">
        <v>5000</v>
      </c>
      <c r="R16" s="11">
        <f t="shared" si="3"/>
        <v>2600</v>
      </c>
    </row>
    <row r="17" spans="1:18" s="13" customFormat="1" x14ac:dyDescent="0.25">
      <c r="A17" s="25">
        <f>IF(B17="","",SUBTOTAL(3,$B$9:B17))</f>
        <v>9</v>
      </c>
      <c r="B17" s="18" t="s">
        <v>348</v>
      </c>
      <c r="C17" s="10" t="s">
        <v>151</v>
      </c>
      <c r="D17" s="10">
        <v>1.234</v>
      </c>
      <c r="E17" s="10" t="s">
        <v>17</v>
      </c>
      <c r="F17" s="10" t="s">
        <v>18</v>
      </c>
      <c r="G17" s="10">
        <v>65</v>
      </c>
      <c r="H17" s="10">
        <v>180</v>
      </c>
      <c r="I17" s="10" t="s">
        <v>19</v>
      </c>
      <c r="J17" s="10" t="s">
        <v>20</v>
      </c>
      <c r="K17" s="10">
        <v>104</v>
      </c>
      <c r="L17" s="10" t="s">
        <v>21</v>
      </c>
      <c r="M17" s="11">
        <v>15000</v>
      </c>
      <c r="N17" s="11">
        <f t="shared" si="0"/>
        <v>1560000</v>
      </c>
      <c r="O17" s="11">
        <f t="shared" ref="O17:O21" si="4">4*M17</f>
        <v>60000</v>
      </c>
      <c r="P17" s="11">
        <f t="shared" si="1"/>
        <v>1999079.9999999998</v>
      </c>
      <c r="Q17" s="11">
        <v>9000</v>
      </c>
      <c r="R17" s="11">
        <f t="shared" ref="R17:R21" si="5">M17-Q17</f>
        <v>6000</v>
      </c>
    </row>
    <row r="18" spans="1:18" s="13" customFormat="1" ht="30" x14ac:dyDescent="0.25">
      <c r="A18" s="25">
        <f>IF(B18="","",SUBTOTAL(3,$B$9:B18))</f>
        <v>10</v>
      </c>
      <c r="B18" s="18" t="s">
        <v>351</v>
      </c>
      <c r="C18" s="10" t="s">
        <v>227</v>
      </c>
      <c r="D18" s="10">
        <v>1.234</v>
      </c>
      <c r="E18" s="10" t="s">
        <v>17</v>
      </c>
      <c r="F18" s="10" t="s">
        <v>34</v>
      </c>
      <c r="G18" s="10">
        <v>65</v>
      </c>
      <c r="H18" s="10">
        <v>180</v>
      </c>
      <c r="I18" s="10" t="s">
        <v>19</v>
      </c>
      <c r="J18" s="10" t="s">
        <v>20</v>
      </c>
      <c r="K18" s="10">
        <v>64</v>
      </c>
      <c r="L18" s="10" t="s">
        <v>35</v>
      </c>
      <c r="M18" s="11">
        <v>5900</v>
      </c>
      <c r="N18" s="11">
        <f t="shared" si="0"/>
        <v>377600</v>
      </c>
      <c r="O18" s="11">
        <f t="shared" si="4"/>
        <v>23600</v>
      </c>
      <c r="P18" s="11">
        <f t="shared" si="1"/>
        <v>495080.80000000005</v>
      </c>
      <c r="Q18" s="11">
        <v>4000</v>
      </c>
      <c r="R18" s="11">
        <f t="shared" si="5"/>
        <v>1900</v>
      </c>
    </row>
    <row r="19" spans="1:18" s="13" customFormat="1" x14ac:dyDescent="0.25">
      <c r="A19" s="25">
        <f>IF(B19="","",SUBTOTAL(3,$B$9:B19))</f>
        <v>11</v>
      </c>
      <c r="B19" s="18" t="s">
        <v>197</v>
      </c>
      <c r="C19" s="10" t="s">
        <v>198</v>
      </c>
      <c r="D19" s="10">
        <v>1.234</v>
      </c>
      <c r="E19" s="10" t="s">
        <v>17</v>
      </c>
      <c r="F19" s="10" t="s">
        <v>34</v>
      </c>
      <c r="G19" s="10">
        <v>65</v>
      </c>
      <c r="H19" s="10">
        <v>180</v>
      </c>
      <c r="I19" s="10" t="s">
        <v>19</v>
      </c>
      <c r="J19" s="10" t="s">
        <v>20</v>
      </c>
      <c r="K19" s="10">
        <v>148</v>
      </c>
      <c r="L19" s="10" t="s">
        <v>21</v>
      </c>
      <c r="M19" s="11">
        <v>8000</v>
      </c>
      <c r="N19" s="11">
        <f t="shared" si="0"/>
        <v>1184000</v>
      </c>
      <c r="O19" s="11">
        <f t="shared" si="4"/>
        <v>32000</v>
      </c>
      <c r="P19" s="11">
        <f t="shared" si="1"/>
        <v>1500543.9999999998</v>
      </c>
      <c r="Q19" s="11">
        <v>5000</v>
      </c>
      <c r="R19" s="11">
        <f t="shared" si="5"/>
        <v>3000</v>
      </c>
    </row>
    <row r="20" spans="1:18" s="13" customFormat="1" x14ac:dyDescent="0.25">
      <c r="A20" s="25">
        <f>IF(B20="","",SUBTOTAL(3,$B$9:B20))</f>
        <v>12</v>
      </c>
      <c r="B20" s="18" t="s">
        <v>357</v>
      </c>
      <c r="C20" s="10" t="s">
        <v>233</v>
      </c>
      <c r="D20" s="10">
        <v>1.234</v>
      </c>
      <c r="E20" s="10" t="s">
        <v>17</v>
      </c>
      <c r="F20" s="10" t="s">
        <v>18</v>
      </c>
      <c r="G20" s="10">
        <v>65</v>
      </c>
      <c r="H20" s="10">
        <v>180</v>
      </c>
      <c r="I20" s="10" t="s">
        <v>456</v>
      </c>
      <c r="J20" s="10" t="s">
        <v>20</v>
      </c>
      <c r="K20" s="10">
        <v>80</v>
      </c>
      <c r="L20" s="10" t="s">
        <v>35</v>
      </c>
      <c r="M20" s="11">
        <v>500</v>
      </c>
      <c r="N20" s="11">
        <f t="shared" si="0"/>
        <v>40000</v>
      </c>
      <c r="O20" s="11">
        <f t="shared" si="4"/>
        <v>2000</v>
      </c>
      <c r="P20" s="11">
        <f t="shared" si="1"/>
        <v>51828</v>
      </c>
      <c r="Q20" s="11">
        <v>0</v>
      </c>
      <c r="R20" s="11">
        <f t="shared" si="5"/>
        <v>500</v>
      </c>
    </row>
    <row r="21" spans="1:18" s="13" customFormat="1" x14ac:dyDescent="0.25">
      <c r="A21" s="25">
        <f>IF(B21="","",SUBTOTAL(3,$B$9:B21))</f>
        <v>13</v>
      </c>
      <c r="B21" s="18" t="s">
        <v>369</v>
      </c>
      <c r="C21" s="10" t="s">
        <v>245</v>
      </c>
      <c r="D21" s="10">
        <v>1.234</v>
      </c>
      <c r="E21" s="10" t="s">
        <v>17</v>
      </c>
      <c r="F21" s="10" t="s">
        <v>18</v>
      </c>
      <c r="G21" s="10">
        <v>65</v>
      </c>
      <c r="H21" s="10">
        <v>180</v>
      </c>
      <c r="I21" s="10" t="s">
        <v>456</v>
      </c>
      <c r="J21" s="10" t="s">
        <v>20</v>
      </c>
      <c r="K21" s="10">
        <v>108</v>
      </c>
      <c r="L21" s="10" t="s">
        <v>21</v>
      </c>
      <c r="M21" s="11">
        <v>500</v>
      </c>
      <c r="N21" s="11">
        <f t="shared" si="0"/>
        <v>54000</v>
      </c>
      <c r="O21" s="11">
        <f t="shared" si="4"/>
        <v>2000</v>
      </c>
      <c r="P21" s="11">
        <f t="shared" si="1"/>
        <v>69104</v>
      </c>
      <c r="Q21" s="11">
        <v>0</v>
      </c>
      <c r="R21" s="11">
        <f t="shared" si="5"/>
        <v>500</v>
      </c>
    </row>
    <row r="22" spans="1:18" s="13" customFormat="1" x14ac:dyDescent="0.25">
      <c r="A22" s="25">
        <f>IF(B22="","",SUBTOTAL(3,$B$9:B22))</f>
        <v>14</v>
      </c>
      <c r="B22" s="18" t="s">
        <v>382</v>
      </c>
      <c r="C22" s="10" t="s">
        <v>259</v>
      </c>
      <c r="D22" s="10">
        <v>1.234</v>
      </c>
      <c r="E22" s="10" t="s">
        <v>17</v>
      </c>
      <c r="F22" s="10" t="s">
        <v>34</v>
      </c>
      <c r="G22" s="10">
        <v>65</v>
      </c>
      <c r="H22" s="10">
        <v>180</v>
      </c>
      <c r="I22" s="10" t="s">
        <v>456</v>
      </c>
      <c r="J22" s="10" t="s">
        <v>20</v>
      </c>
      <c r="K22" s="10">
        <v>96</v>
      </c>
      <c r="L22" s="10" t="s">
        <v>21</v>
      </c>
      <c r="M22" s="11">
        <v>500</v>
      </c>
      <c r="N22" s="11">
        <f t="shared" si="0"/>
        <v>48000</v>
      </c>
      <c r="O22" s="11">
        <f t="shared" ref="O22:O28" si="6">4*M22</f>
        <v>2000</v>
      </c>
      <c r="P22" s="11">
        <f t="shared" si="1"/>
        <v>61700</v>
      </c>
      <c r="Q22" s="11">
        <v>0</v>
      </c>
      <c r="R22" s="11">
        <f t="shared" ref="R22:R28" si="7">M22-Q22</f>
        <v>500</v>
      </c>
    </row>
    <row r="23" spans="1:18" s="13" customFormat="1" x14ac:dyDescent="0.25">
      <c r="A23" s="25">
        <f>IF(B23="","",SUBTOTAL(3,$B$9:B23))</f>
        <v>15</v>
      </c>
      <c r="B23" s="18" t="s">
        <v>395</v>
      </c>
      <c r="C23" s="10" t="s">
        <v>273</v>
      </c>
      <c r="D23" s="10">
        <v>1.234</v>
      </c>
      <c r="E23" s="10" t="s">
        <v>454</v>
      </c>
      <c r="F23" s="10" t="s">
        <v>18</v>
      </c>
      <c r="G23" s="10">
        <v>65</v>
      </c>
      <c r="H23" s="10">
        <v>180</v>
      </c>
      <c r="I23" s="10" t="s">
        <v>456</v>
      </c>
      <c r="J23" s="10" t="s">
        <v>20</v>
      </c>
      <c r="K23" s="10">
        <v>132</v>
      </c>
      <c r="L23" s="10" t="s">
        <v>21</v>
      </c>
      <c r="M23" s="11">
        <v>500</v>
      </c>
      <c r="N23" s="11">
        <f t="shared" si="0"/>
        <v>66000</v>
      </c>
      <c r="O23" s="11">
        <f t="shared" si="6"/>
        <v>2000</v>
      </c>
      <c r="P23" s="11">
        <f t="shared" si="1"/>
        <v>83912</v>
      </c>
      <c r="Q23" s="11">
        <v>0</v>
      </c>
      <c r="R23" s="11">
        <f t="shared" si="7"/>
        <v>500</v>
      </c>
    </row>
    <row r="24" spans="1:18" s="13" customFormat="1" x14ac:dyDescent="0.25">
      <c r="A24" s="25">
        <f>IF(B24="","",SUBTOTAL(3,$B$9:B24))</f>
        <v>16</v>
      </c>
      <c r="B24" s="18" t="s">
        <v>404</v>
      </c>
      <c r="C24" s="10" t="s">
        <v>284</v>
      </c>
      <c r="D24" s="10">
        <v>1.234</v>
      </c>
      <c r="E24" s="10" t="s">
        <v>454</v>
      </c>
      <c r="F24" s="10" t="s">
        <v>18</v>
      </c>
      <c r="G24" s="10">
        <v>65</v>
      </c>
      <c r="H24" s="10">
        <v>180</v>
      </c>
      <c r="I24" s="10" t="s">
        <v>456</v>
      </c>
      <c r="J24" s="10" t="s">
        <v>20</v>
      </c>
      <c r="K24" s="10">
        <v>192</v>
      </c>
      <c r="L24" s="10" t="s">
        <v>21</v>
      </c>
      <c r="M24" s="11">
        <v>500</v>
      </c>
      <c r="N24" s="11">
        <f t="shared" si="0"/>
        <v>96000</v>
      </c>
      <c r="O24" s="11">
        <f t="shared" si="6"/>
        <v>2000</v>
      </c>
      <c r="P24" s="11">
        <f t="shared" si="1"/>
        <v>120932</v>
      </c>
      <c r="Q24" s="11">
        <v>0</v>
      </c>
      <c r="R24" s="11">
        <f t="shared" si="7"/>
        <v>500</v>
      </c>
    </row>
    <row r="25" spans="1:18" s="13" customFormat="1" ht="30" x14ac:dyDescent="0.25">
      <c r="A25" s="25">
        <f>IF(B25="","",SUBTOTAL(3,$B$9:B25))</f>
        <v>17</v>
      </c>
      <c r="B25" s="18" t="s">
        <v>410</v>
      </c>
      <c r="C25" s="10" t="s">
        <v>290</v>
      </c>
      <c r="D25" s="10">
        <v>1.234</v>
      </c>
      <c r="E25" s="10" t="s">
        <v>454</v>
      </c>
      <c r="F25" s="10" t="s">
        <v>18</v>
      </c>
      <c r="G25" s="10">
        <v>65</v>
      </c>
      <c r="H25" s="10">
        <v>180</v>
      </c>
      <c r="I25" s="10" t="s">
        <v>456</v>
      </c>
      <c r="J25" s="10" t="s">
        <v>20</v>
      </c>
      <c r="K25" s="10">
        <v>88</v>
      </c>
      <c r="L25" s="10" t="s">
        <v>35</v>
      </c>
      <c r="M25" s="11">
        <v>500</v>
      </c>
      <c r="N25" s="11">
        <f t="shared" si="0"/>
        <v>44000</v>
      </c>
      <c r="O25" s="11">
        <f t="shared" si="6"/>
        <v>2000</v>
      </c>
      <c r="P25" s="11">
        <f t="shared" si="1"/>
        <v>56763.999999999993</v>
      </c>
      <c r="Q25" s="11">
        <v>0</v>
      </c>
      <c r="R25" s="11">
        <f t="shared" si="7"/>
        <v>500</v>
      </c>
    </row>
    <row r="26" spans="1:18" s="13" customFormat="1" ht="30" x14ac:dyDescent="0.25">
      <c r="A26" s="25">
        <f>IF(B26="","",SUBTOTAL(3,$B$9:B26))</f>
        <v>18</v>
      </c>
      <c r="B26" s="18" t="s">
        <v>416</v>
      </c>
      <c r="C26" s="10" t="s">
        <v>296</v>
      </c>
      <c r="D26" s="10">
        <v>1.234</v>
      </c>
      <c r="E26" s="10" t="s">
        <v>454</v>
      </c>
      <c r="F26" s="10" t="s">
        <v>18</v>
      </c>
      <c r="G26" s="10">
        <v>65</v>
      </c>
      <c r="H26" s="10">
        <v>180</v>
      </c>
      <c r="I26" s="10" t="s">
        <v>456</v>
      </c>
      <c r="J26" s="10" t="s">
        <v>20</v>
      </c>
      <c r="K26" s="10">
        <v>184</v>
      </c>
      <c r="L26" s="10" t="s">
        <v>21</v>
      </c>
      <c r="M26" s="11">
        <v>500</v>
      </c>
      <c r="N26" s="11">
        <f t="shared" si="0"/>
        <v>92000</v>
      </c>
      <c r="O26" s="11">
        <f t="shared" si="6"/>
        <v>2000</v>
      </c>
      <c r="P26" s="11">
        <f t="shared" si="1"/>
        <v>115996</v>
      </c>
      <c r="Q26" s="11">
        <v>0</v>
      </c>
      <c r="R26" s="11">
        <f t="shared" si="7"/>
        <v>500</v>
      </c>
    </row>
    <row r="27" spans="1:18" s="13" customFormat="1" x14ac:dyDescent="0.25">
      <c r="A27" s="25">
        <f>IF(B27="","",SUBTOTAL(3,$B$9:B27))</f>
        <v>19</v>
      </c>
      <c r="B27" s="18" t="s">
        <v>418</v>
      </c>
      <c r="C27" s="10" t="s">
        <v>298</v>
      </c>
      <c r="D27" s="10">
        <v>1.234</v>
      </c>
      <c r="E27" s="10" t="s">
        <v>17</v>
      </c>
      <c r="F27" s="10" t="s">
        <v>18</v>
      </c>
      <c r="G27" s="10">
        <v>65</v>
      </c>
      <c r="H27" s="10">
        <v>180</v>
      </c>
      <c r="I27" s="10" t="s">
        <v>19</v>
      </c>
      <c r="J27" s="10" t="s">
        <v>20</v>
      </c>
      <c r="K27" s="10">
        <v>116</v>
      </c>
      <c r="L27" s="10" t="s">
        <v>21</v>
      </c>
      <c r="M27" s="11">
        <v>34000</v>
      </c>
      <c r="N27" s="11">
        <f t="shared" si="0"/>
        <v>3944000</v>
      </c>
      <c r="O27" s="11">
        <f t="shared" si="6"/>
        <v>136000</v>
      </c>
      <c r="P27" s="11">
        <f t="shared" si="1"/>
        <v>5034719.9999999991</v>
      </c>
      <c r="Q27" s="11">
        <v>20000</v>
      </c>
      <c r="R27" s="11">
        <f t="shared" si="7"/>
        <v>14000</v>
      </c>
    </row>
    <row r="28" spans="1:18" s="13" customFormat="1" x14ac:dyDescent="0.25">
      <c r="A28" s="25">
        <f>IF(B28="","",SUBTOTAL(3,$B$9:B28))</f>
        <v>20</v>
      </c>
      <c r="B28" s="18" t="s">
        <v>423</v>
      </c>
      <c r="C28" s="10" t="s">
        <v>303</v>
      </c>
      <c r="D28" s="10">
        <v>1.234</v>
      </c>
      <c r="E28" s="10" t="s">
        <v>17</v>
      </c>
      <c r="F28" s="10" t="s">
        <v>34</v>
      </c>
      <c r="G28" s="10">
        <v>65</v>
      </c>
      <c r="H28" s="10">
        <v>180</v>
      </c>
      <c r="I28" s="10" t="s">
        <v>19</v>
      </c>
      <c r="J28" s="10" t="s">
        <v>20</v>
      </c>
      <c r="K28" s="10">
        <v>88</v>
      </c>
      <c r="L28" s="10" t="s">
        <v>35</v>
      </c>
      <c r="M28" s="11">
        <v>30700</v>
      </c>
      <c r="N28" s="11">
        <f t="shared" si="0"/>
        <v>2701600</v>
      </c>
      <c r="O28" s="11">
        <f t="shared" si="6"/>
        <v>122800</v>
      </c>
      <c r="P28" s="11">
        <f t="shared" si="1"/>
        <v>3485309.5999999996</v>
      </c>
      <c r="Q28" s="11">
        <v>18000</v>
      </c>
      <c r="R28" s="11">
        <f t="shared" si="7"/>
        <v>12700</v>
      </c>
    </row>
    <row r="29" spans="1:18" s="13" customFormat="1" x14ac:dyDescent="0.25">
      <c r="A29" s="25">
        <f>IF(B29="","",SUBTOTAL(3,$B$9:B29))</f>
        <v>21</v>
      </c>
      <c r="B29" s="18" t="s">
        <v>430</v>
      </c>
      <c r="C29" s="10" t="s">
        <v>310</v>
      </c>
      <c r="D29" s="10">
        <v>1.234</v>
      </c>
      <c r="E29" s="10" t="s">
        <v>17</v>
      </c>
      <c r="F29" s="10" t="s">
        <v>18</v>
      </c>
      <c r="G29" s="10">
        <v>65</v>
      </c>
      <c r="H29" s="10">
        <v>180</v>
      </c>
      <c r="I29" s="10" t="s">
        <v>19</v>
      </c>
      <c r="J29" s="10" t="s">
        <v>20</v>
      </c>
      <c r="K29" s="10">
        <v>92</v>
      </c>
      <c r="L29" s="10" t="s">
        <v>21</v>
      </c>
      <c r="M29" s="11">
        <v>28000</v>
      </c>
      <c r="N29" s="11">
        <f t="shared" si="0"/>
        <v>2576000</v>
      </c>
      <c r="O29" s="11">
        <f t="shared" ref="O29:O33" si="8">4*M29</f>
        <v>112000</v>
      </c>
      <c r="P29" s="11">
        <f t="shared" si="1"/>
        <v>3316992</v>
      </c>
      <c r="Q29" s="11">
        <v>17000</v>
      </c>
      <c r="R29" s="11">
        <f t="shared" ref="R29:R33" si="9">M29-Q29</f>
        <v>11000</v>
      </c>
    </row>
    <row r="30" spans="1:18" s="13" customFormat="1" x14ac:dyDescent="0.25">
      <c r="A30" s="25">
        <f>IF(B30="","",SUBTOTAL(3,$B$9:B30))</f>
        <v>22</v>
      </c>
      <c r="B30" s="18" t="s">
        <v>215</v>
      </c>
      <c r="C30" s="10" t="s">
        <v>216</v>
      </c>
      <c r="D30" s="10">
        <v>1.234</v>
      </c>
      <c r="E30" s="10" t="s">
        <v>17</v>
      </c>
      <c r="F30" s="10" t="s">
        <v>18</v>
      </c>
      <c r="G30" s="10">
        <v>65</v>
      </c>
      <c r="H30" s="10">
        <v>180</v>
      </c>
      <c r="I30" s="10" t="s">
        <v>19</v>
      </c>
      <c r="J30" s="10" t="s">
        <v>20</v>
      </c>
      <c r="K30" s="10">
        <v>76</v>
      </c>
      <c r="L30" s="10" t="s">
        <v>35</v>
      </c>
      <c r="M30" s="11">
        <v>25000</v>
      </c>
      <c r="N30" s="11">
        <f t="shared" si="0"/>
        <v>1900000</v>
      </c>
      <c r="O30" s="11">
        <f t="shared" si="8"/>
        <v>100000</v>
      </c>
      <c r="P30" s="11">
        <f t="shared" si="1"/>
        <v>2468000</v>
      </c>
      <c r="Q30" s="11">
        <v>15000</v>
      </c>
      <c r="R30" s="11">
        <f t="shared" si="9"/>
        <v>10000</v>
      </c>
    </row>
    <row r="31" spans="1:18" s="13" customFormat="1" x14ac:dyDescent="0.25">
      <c r="A31" s="25">
        <f>IF(B31="","",SUBTOTAL(3,$B$9:B31))</f>
        <v>23</v>
      </c>
      <c r="B31" s="18" t="s">
        <v>450</v>
      </c>
      <c r="C31" s="10" t="s">
        <v>330</v>
      </c>
      <c r="D31" s="10">
        <v>1.234</v>
      </c>
      <c r="E31" s="10" t="s">
        <v>17</v>
      </c>
      <c r="F31" s="10" t="s">
        <v>34</v>
      </c>
      <c r="G31" s="10">
        <v>65</v>
      </c>
      <c r="H31" s="10">
        <v>180</v>
      </c>
      <c r="I31" s="10" t="s">
        <v>19</v>
      </c>
      <c r="J31" s="10" t="s">
        <v>20</v>
      </c>
      <c r="K31" s="10">
        <v>84</v>
      </c>
      <c r="L31" s="10" t="s">
        <v>35</v>
      </c>
      <c r="M31" s="11">
        <v>11900</v>
      </c>
      <c r="N31" s="11">
        <f t="shared" si="0"/>
        <v>999600</v>
      </c>
      <c r="O31" s="11">
        <f t="shared" si="8"/>
        <v>47600</v>
      </c>
      <c r="P31" s="11">
        <f t="shared" si="1"/>
        <v>1292244.8</v>
      </c>
      <c r="Q31" s="11">
        <v>7000</v>
      </c>
      <c r="R31" s="11">
        <f t="shared" si="9"/>
        <v>4900</v>
      </c>
    </row>
    <row r="32" spans="1:18" s="13" customFormat="1" x14ac:dyDescent="0.25">
      <c r="A32" s="25">
        <f>IF(B32="","",SUBTOTAL(3,$B$9:B32))</f>
        <v>24</v>
      </c>
      <c r="B32" s="18" t="s">
        <v>451</v>
      </c>
      <c r="C32" s="10" t="s">
        <v>331</v>
      </c>
      <c r="D32" s="10">
        <v>1.234</v>
      </c>
      <c r="E32" s="10" t="s">
        <v>17</v>
      </c>
      <c r="F32" s="10" t="s">
        <v>34</v>
      </c>
      <c r="G32" s="10">
        <v>65</v>
      </c>
      <c r="H32" s="10">
        <v>180</v>
      </c>
      <c r="I32" s="10" t="s">
        <v>19</v>
      </c>
      <c r="J32" s="10" t="s">
        <v>20</v>
      </c>
      <c r="K32" s="10">
        <v>148</v>
      </c>
      <c r="L32" s="10" t="s">
        <v>21</v>
      </c>
      <c r="M32" s="11">
        <v>33000</v>
      </c>
      <c r="N32" s="11">
        <f t="shared" si="0"/>
        <v>4884000</v>
      </c>
      <c r="O32" s="11">
        <f t="shared" si="8"/>
        <v>132000</v>
      </c>
      <c r="P32" s="11">
        <f t="shared" si="1"/>
        <v>6189743.9999999991</v>
      </c>
      <c r="Q32" s="11">
        <v>20000</v>
      </c>
      <c r="R32" s="11">
        <f t="shared" si="9"/>
        <v>13000</v>
      </c>
    </row>
    <row r="33" spans="1:18" s="13" customFormat="1" x14ac:dyDescent="0.25">
      <c r="A33" s="25">
        <f>IF(B33="","",SUBTOTAL(3,$B$9:B33))</f>
        <v>25</v>
      </c>
      <c r="B33" s="18" t="s">
        <v>453</v>
      </c>
      <c r="C33" s="10" t="s">
        <v>333</v>
      </c>
      <c r="D33" s="10">
        <v>1.234</v>
      </c>
      <c r="E33" s="10" t="s">
        <v>17</v>
      </c>
      <c r="F33" s="10" t="s">
        <v>34</v>
      </c>
      <c r="G33" s="10">
        <v>65</v>
      </c>
      <c r="H33" s="10">
        <v>180</v>
      </c>
      <c r="I33" s="10" t="s">
        <v>19</v>
      </c>
      <c r="J33" s="10" t="s">
        <v>20</v>
      </c>
      <c r="K33" s="10">
        <v>164</v>
      </c>
      <c r="L33" s="10" t="s">
        <v>21</v>
      </c>
      <c r="M33" s="11">
        <v>5600</v>
      </c>
      <c r="N33" s="11">
        <f t="shared" si="0"/>
        <v>918400</v>
      </c>
      <c r="O33" s="11">
        <f t="shared" si="8"/>
        <v>22400</v>
      </c>
      <c r="P33" s="11">
        <f t="shared" si="1"/>
        <v>1160947.2</v>
      </c>
      <c r="Q33" s="11">
        <v>3000</v>
      </c>
      <c r="R33" s="11">
        <f t="shared" si="9"/>
        <v>2600</v>
      </c>
    </row>
    <row r="34" spans="1:18" s="1" customFormat="1" ht="14.25" x14ac:dyDescent="0.2">
      <c r="A34" s="26"/>
      <c r="B34" s="27" t="s">
        <v>223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8">
        <f t="shared" ref="M34:R34" si="10">SUBTOTAL(9,M9:M33)</f>
        <v>576800</v>
      </c>
      <c r="N34" s="28">
        <f t="shared" si="10"/>
        <v>66564800</v>
      </c>
      <c r="O34" s="28">
        <f t="shared" si="10"/>
        <v>2307200</v>
      </c>
      <c r="P34" s="28">
        <f t="shared" si="10"/>
        <v>84988047.999999985</v>
      </c>
      <c r="Q34" s="28">
        <f t="shared" si="10"/>
        <v>344000</v>
      </c>
      <c r="R34" s="28">
        <f t="shared" si="10"/>
        <v>232800</v>
      </c>
    </row>
    <row r="35" spans="1:18" x14ac:dyDescent="0.25">
      <c r="M35" s="15"/>
      <c r="N35" s="15"/>
      <c r="O35" s="15"/>
      <c r="P35" s="15"/>
      <c r="Q35" s="15"/>
      <c r="R35" s="15"/>
    </row>
  </sheetData>
  <mergeCells count="15">
    <mergeCell ref="A1:B4"/>
    <mergeCell ref="N6:O7"/>
    <mergeCell ref="P6:P8"/>
    <mergeCell ref="Q6:R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  <mergeCell ref="M6:M8"/>
  </mergeCells>
  <printOptions horizontalCentered="1"/>
  <pageMargins left="0.5" right="0" top="0.25" bottom="0" header="0.25" footer="0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8"/>
  <sheetViews>
    <sheetView workbookViewId="0">
      <selection activeCell="A5" sqref="A5"/>
    </sheetView>
  </sheetViews>
  <sheetFormatPr defaultColWidth="9.140625" defaultRowHeight="15" x14ac:dyDescent="0.25"/>
  <cols>
    <col min="1" max="1" width="5.140625" style="14" customWidth="1"/>
    <col min="2" max="2" width="64.140625" style="19" customWidth="1"/>
    <col min="3" max="3" width="14.28515625" style="14" customWidth="1"/>
    <col min="4" max="4" width="9.85546875" style="14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1.7109375" style="2" customWidth="1"/>
    <col min="14" max="14" width="14.28515625" style="2" bestFit="1" customWidth="1"/>
    <col min="15" max="15" width="12.42578125" style="2" bestFit="1" customWidth="1"/>
    <col min="16" max="16" width="14.28515625" style="2" hidden="1" customWidth="1"/>
    <col min="17" max="18" width="12.7109375" style="2" customWidth="1"/>
    <col min="19" max="16384" width="9.140625" style="3"/>
  </cols>
  <sheetData>
    <row r="1" spans="1:18" s="30" customFormat="1" ht="17.25" customHeight="1" x14ac:dyDescent="0.3">
      <c r="A1" s="39" t="s">
        <v>476</v>
      </c>
      <c r="B1" s="39"/>
      <c r="C1" s="37" t="s">
        <v>462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30" customFormat="1" ht="19.5" customHeight="1" x14ac:dyDescent="0.3">
      <c r="A2" s="39"/>
      <c r="B2" s="39"/>
      <c r="C2" s="37" t="s">
        <v>472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30" customFormat="1" ht="19.5" customHeight="1" x14ac:dyDescent="0.3">
      <c r="A3" s="39"/>
      <c r="B3" s="39"/>
      <c r="C3" s="37" t="s">
        <v>463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30" customFormat="1" ht="17.25" customHeight="1" x14ac:dyDescent="0.3">
      <c r="A4" s="39"/>
      <c r="B4" s="39"/>
      <c r="C4" s="37" t="s">
        <v>461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7" customFormat="1" ht="13.5" customHeight="1" x14ac:dyDescent="0.25">
      <c r="A6" s="34" t="s">
        <v>0</v>
      </c>
      <c r="B6" s="34" t="s">
        <v>1</v>
      </c>
      <c r="C6" s="34" t="s">
        <v>2</v>
      </c>
      <c r="D6" s="8" t="s">
        <v>3</v>
      </c>
      <c r="E6" s="34" t="s">
        <v>4</v>
      </c>
      <c r="F6" s="34"/>
      <c r="G6" s="34" t="s">
        <v>5</v>
      </c>
      <c r="H6" s="34"/>
      <c r="I6" s="34"/>
      <c r="J6" s="35" t="s">
        <v>6</v>
      </c>
      <c r="K6" s="35" t="s">
        <v>7</v>
      </c>
      <c r="L6" s="35" t="s">
        <v>8</v>
      </c>
      <c r="M6" s="36" t="s">
        <v>9</v>
      </c>
      <c r="N6" s="36" t="s">
        <v>10</v>
      </c>
      <c r="O6" s="36"/>
      <c r="P6" s="36" t="s">
        <v>11</v>
      </c>
      <c r="Q6" s="36" t="s">
        <v>12</v>
      </c>
      <c r="R6" s="36"/>
    </row>
    <row r="7" spans="1:18" s="7" customFormat="1" ht="12.75" x14ac:dyDescent="0.25">
      <c r="A7" s="34"/>
      <c r="B7" s="34"/>
      <c r="C7" s="34"/>
      <c r="D7" s="8"/>
      <c r="E7" s="34"/>
      <c r="F7" s="34"/>
      <c r="G7" s="34" t="s">
        <v>13</v>
      </c>
      <c r="H7" s="34"/>
      <c r="I7" s="35" t="s">
        <v>14</v>
      </c>
      <c r="J7" s="34"/>
      <c r="K7" s="34"/>
      <c r="L7" s="34"/>
      <c r="M7" s="36"/>
      <c r="N7" s="36"/>
      <c r="O7" s="36"/>
      <c r="P7" s="36"/>
      <c r="Q7" s="36"/>
      <c r="R7" s="36"/>
    </row>
    <row r="8" spans="1:18" s="7" customFormat="1" ht="12.75" x14ac:dyDescent="0.25">
      <c r="A8" s="34"/>
      <c r="B8" s="34"/>
      <c r="C8" s="34"/>
      <c r="D8" s="8"/>
      <c r="E8" s="24" t="s">
        <v>15</v>
      </c>
      <c r="F8" s="24" t="s">
        <v>16</v>
      </c>
      <c r="G8" s="24" t="s">
        <v>15</v>
      </c>
      <c r="H8" s="24" t="s">
        <v>16</v>
      </c>
      <c r="I8" s="34"/>
      <c r="J8" s="34"/>
      <c r="K8" s="34"/>
      <c r="L8" s="34"/>
      <c r="M8" s="36"/>
      <c r="N8" s="24" t="s">
        <v>15</v>
      </c>
      <c r="O8" s="24" t="s">
        <v>16</v>
      </c>
      <c r="P8" s="36"/>
      <c r="Q8" s="9" t="s">
        <v>457</v>
      </c>
      <c r="R8" s="9" t="s">
        <v>458</v>
      </c>
    </row>
    <row r="9" spans="1:18" s="13" customFormat="1" x14ac:dyDescent="0.25">
      <c r="A9" s="25">
        <f>IF(B9="","",SUBTOTAL(3,$B$9:B9))</f>
        <v>1</v>
      </c>
      <c r="B9" s="18" t="s">
        <v>30</v>
      </c>
      <c r="C9" s="10" t="s">
        <v>31</v>
      </c>
      <c r="D9" s="10">
        <v>1.234</v>
      </c>
      <c r="E9" s="10" t="s">
        <v>17</v>
      </c>
      <c r="F9" s="10" t="s">
        <v>18</v>
      </c>
      <c r="G9" s="10">
        <v>65</v>
      </c>
      <c r="H9" s="10">
        <v>180</v>
      </c>
      <c r="I9" s="10" t="s">
        <v>19</v>
      </c>
      <c r="J9" s="10" t="s">
        <v>20</v>
      </c>
      <c r="K9" s="10">
        <v>92</v>
      </c>
      <c r="L9" s="10" t="s">
        <v>21</v>
      </c>
      <c r="M9" s="11">
        <v>47200</v>
      </c>
      <c r="N9" s="11">
        <f t="shared" ref="N9:N36" si="0">K9*M9</f>
        <v>4342400</v>
      </c>
      <c r="O9" s="11">
        <f t="shared" ref="O9:O17" si="1">4*M9</f>
        <v>188800</v>
      </c>
      <c r="P9" s="11">
        <f t="shared" ref="P9:P36" si="2">(K9+4)*D9*M9</f>
        <v>5591500.7999999998</v>
      </c>
      <c r="Q9" s="11">
        <v>28000</v>
      </c>
      <c r="R9" s="11">
        <f t="shared" ref="R9:R17" si="3">M9-Q9</f>
        <v>19200</v>
      </c>
    </row>
    <row r="10" spans="1:18" s="13" customFormat="1" x14ac:dyDescent="0.25">
      <c r="A10" s="25">
        <f>IF(B10="","",SUBTOTAL(3,$B$9:B10))</f>
        <v>2</v>
      </c>
      <c r="B10" s="18" t="s">
        <v>43</v>
      </c>
      <c r="C10" s="10" t="s">
        <v>44</v>
      </c>
      <c r="D10" s="10">
        <v>1.234</v>
      </c>
      <c r="E10" s="10" t="s">
        <v>17</v>
      </c>
      <c r="F10" s="10" t="s">
        <v>18</v>
      </c>
      <c r="G10" s="10">
        <v>65</v>
      </c>
      <c r="H10" s="10">
        <v>180</v>
      </c>
      <c r="I10" s="10" t="s">
        <v>19</v>
      </c>
      <c r="J10" s="10" t="s">
        <v>20</v>
      </c>
      <c r="K10" s="10">
        <v>144</v>
      </c>
      <c r="L10" s="10" t="s">
        <v>21</v>
      </c>
      <c r="M10" s="11">
        <v>28700</v>
      </c>
      <c r="N10" s="11">
        <f t="shared" si="0"/>
        <v>4132800</v>
      </c>
      <c r="O10" s="11">
        <f t="shared" si="1"/>
        <v>114800</v>
      </c>
      <c r="P10" s="11">
        <f t="shared" si="2"/>
        <v>5241538.4000000004</v>
      </c>
      <c r="Q10" s="11">
        <v>17000</v>
      </c>
      <c r="R10" s="11">
        <f t="shared" si="3"/>
        <v>11700</v>
      </c>
    </row>
    <row r="11" spans="1:18" s="13" customFormat="1" x14ac:dyDescent="0.25">
      <c r="A11" s="25">
        <f>IF(B11="","",SUBTOTAL(3,$B$9:B11))</f>
        <v>3</v>
      </c>
      <c r="B11" s="18" t="s">
        <v>51</v>
      </c>
      <c r="C11" s="10" t="s">
        <v>52</v>
      </c>
      <c r="D11" s="10">
        <v>1.234</v>
      </c>
      <c r="E11" s="10" t="s">
        <v>17</v>
      </c>
      <c r="F11" s="10" t="s">
        <v>53</v>
      </c>
      <c r="G11" s="10">
        <v>65</v>
      </c>
      <c r="H11" s="10">
        <v>180</v>
      </c>
      <c r="I11" s="10" t="s">
        <v>19</v>
      </c>
      <c r="J11" s="10" t="s">
        <v>20</v>
      </c>
      <c r="K11" s="10">
        <v>64</v>
      </c>
      <c r="L11" s="10" t="s">
        <v>35</v>
      </c>
      <c r="M11" s="11">
        <v>28000</v>
      </c>
      <c r="N11" s="11">
        <f t="shared" si="0"/>
        <v>1792000</v>
      </c>
      <c r="O11" s="11">
        <f t="shared" si="1"/>
        <v>112000</v>
      </c>
      <c r="P11" s="11">
        <f t="shared" si="2"/>
        <v>2349536</v>
      </c>
      <c r="Q11" s="11">
        <v>17000</v>
      </c>
      <c r="R11" s="11">
        <f t="shared" si="3"/>
        <v>11000</v>
      </c>
    </row>
    <row r="12" spans="1:18" s="13" customFormat="1" x14ac:dyDescent="0.25">
      <c r="A12" s="25">
        <f>IF(B12="","",SUBTOTAL(3,$B$9:B12))</f>
        <v>4</v>
      </c>
      <c r="B12" s="18" t="s">
        <v>83</v>
      </c>
      <c r="C12" s="10" t="s">
        <v>84</v>
      </c>
      <c r="D12" s="10">
        <v>1.234</v>
      </c>
      <c r="E12" s="10" t="s">
        <v>17</v>
      </c>
      <c r="F12" s="10" t="s">
        <v>18</v>
      </c>
      <c r="G12" s="10">
        <v>65</v>
      </c>
      <c r="H12" s="10">
        <v>180</v>
      </c>
      <c r="I12" s="10" t="s">
        <v>19</v>
      </c>
      <c r="J12" s="10" t="s">
        <v>20</v>
      </c>
      <c r="K12" s="10">
        <v>120</v>
      </c>
      <c r="L12" s="10" t="s">
        <v>21</v>
      </c>
      <c r="M12" s="11">
        <v>58800</v>
      </c>
      <c r="N12" s="11">
        <f t="shared" si="0"/>
        <v>7056000</v>
      </c>
      <c r="O12" s="11">
        <f t="shared" si="1"/>
        <v>235200</v>
      </c>
      <c r="P12" s="11">
        <f t="shared" si="2"/>
        <v>8997340.7999999989</v>
      </c>
      <c r="Q12" s="11">
        <v>35000</v>
      </c>
      <c r="R12" s="11">
        <f t="shared" si="3"/>
        <v>23800</v>
      </c>
    </row>
    <row r="13" spans="1:18" s="13" customFormat="1" x14ac:dyDescent="0.25">
      <c r="A13" s="25">
        <f>IF(B13="","",SUBTOTAL(3,$B$9:B13))</f>
        <v>5</v>
      </c>
      <c r="B13" s="18" t="s">
        <v>85</v>
      </c>
      <c r="C13" s="10" t="s">
        <v>86</v>
      </c>
      <c r="D13" s="10">
        <v>1.234</v>
      </c>
      <c r="E13" s="10" t="s">
        <v>17</v>
      </c>
      <c r="F13" s="10" t="s">
        <v>18</v>
      </c>
      <c r="G13" s="10">
        <v>65</v>
      </c>
      <c r="H13" s="10">
        <v>180</v>
      </c>
      <c r="I13" s="10" t="s">
        <v>19</v>
      </c>
      <c r="J13" s="10" t="s">
        <v>20</v>
      </c>
      <c r="K13" s="10">
        <v>112</v>
      </c>
      <c r="L13" s="10" t="s">
        <v>21</v>
      </c>
      <c r="M13" s="11">
        <v>48100</v>
      </c>
      <c r="N13" s="11">
        <f t="shared" si="0"/>
        <v>5387200</v>
      </c>
      <c r="O13" s="11">
        <f t="shared" si="1"/>
        <v>192400</v>
      </c>
      <c r="P13" s="11">
        <f t="shared" si="2"/>
        <v>6885226.4000000004</v>
      </c>
      <c r="Q13" s="11">
        <v>29000</v>
      </c>
      <c r="R13" s="11">
        <f t="shared" si="3"/>
        <v>19100</v>
      </c>
    </row>
    <row r="14" spans="1:18" s="13" customFormat="1" x14ac:dyDescent="0.25">
      <c r="A14" s="25">
        <f>IF(B14="","",SUBTOTAL(3,$B$9:B14))</f>
        <v>6</v>
      </c>
      <c r="B14" s="18" t="s">
        <v>336</v>
      </c>
      <c r="C14" s="10" t="s">
        <v>91</v>
      </c>
      <c r="D14" s="10">
        <v>1.234</v>
      </c>
      <c r="E14" s="10" t="s">
        <v>17</v>
      </c>
      <c r="F14" s="10" t="s">
        <v>18</v>
      </c>
      <c r="G14" s="10">
        <v>65</v>
      </c>
      <c r="H14" s="10">
        <v>180</v>
      </c>
      <c r="I14" s="10" t="s">
        <v>19</v>
      </c>
      <c r="J14" s="10" t="s">
        <v>20</v>
      </c>
      <c r="K14" s="10">
        <v>84</v>
      </c>
      <c r="L14" s="10" t="s">
        <v>35</v>
      </c>
      <c r="M14" s="11">
        <v>40000</v>
      </c>
      <c r="N14" s="11">
        <f t="shared" si="0"/>
        <v>3360000</v>
      </c>
      <c r="O14" s="11">
        <f t="shared" si="1"/>
        <v>160000</v>
      </c>
      <c r="P14" s="11">
        <f t="shared" si="2"/>
        <v>4343680</v>
      </c>
      <c r="Q14" s="11">
        <v>24000</v>
      </c>
      <c r="R14" s="11">
        <f t="shared" si="3"/>
        <v>16000</v>
      </c>
    </row>
    <row r="15" spans="1:18" s="13" customFormat="1" x14ac:dyDescent="0.25">
      <c r="A15" s="25">
        <f>IF(B15="","",SUBTOTAL(3,$B$9:B15))</f>
        <v>7</v>
      </c>
      <c r="B15" s="18" t="s">
        <v>128</v>
      </c>
      <c r="C15" s="10" t="s">
        <v>129</v>
      </c>
      <c r="D15" s="10">
        <v>1.234</v>
      </c>
      <c r="E15" s="10" t="s">
        <v>17</v>
      </c>
      <c r="F15" s="10" t="s">
        <v>34</v>
      </c>
      <c r="G15" s="10">
        <v>65</v>
      </c>
      <c r="H15" s="10">
        <v>180</v>
      </c>
      <c r="I15" s="10" t="s">
        <v>19</v>
      </c>
      <c r="J15" s="10" t="s">
        <v>20</v>
      </c>
      <c r="K15" s="10">
        <v>140</v>
      </c>
      <c r="L15" s="10" t="s">
        <v>21</v>
      </c>
      <c r="M15" s="11">
        <v>58000</v>
      </c>
      <c r="N15" s="11">
        <f t="shared" si="0"/>
        <v>8120000</v>
      </c>
      <c r="O15" s="11">
        <f t="shared" si="1"/>
        <v>232000</v>
      </c>
      <c r="P15" s="11">
        <f t="shared" si="2"/>
        <v>10306368</v>
      </c>
      <c r="Q15" s="11">
        <v>35000</v>
      </c>
      <c r="R15" s="11">
        <f t="shared" si="3"/>
        <v>23000</v>
      </c>
    </row>
    <row r="16" spans="1:18" s="13" customFormat="1" x14ac:dyDescent="0.25">
      <c r="A16" s="25">
        <f>IF(B16="","",SUBTOTAL(3,$B$9:B16))</f>
        <v>8</v>
      </c>
      <c r="B16" s="18" t="s">
        <v>132</v>
      </c>
      <c r="C16" s="10" t="s">
        <v>133</v>
      </c>
      <c r="D16" s="10">
        <v>1.234</v>
      </c>
      <c r="E16" s="10" t="s">
        <v>17</v>
      </c>
      <c r="F16" s="10" t="s">
        <v>53</v>
      </c>
      <c r="G16" s="10">
        <v>65</v>
      </c>
      <c r="H16" s="10">
        <v>180</v>
      </c>
      <c r="I16" s="10" t="s">
        <v>19</v>
      </c>
      <c r="J16" s="10" t="s">
        <v>20</v>
      </c>
      <c r="K16" s="10">
        <v>72</v>
      </c>
      <c r="L16" s="10" t="s">
        <v>35</v>
      </c>
      <c r="M16" s="11">
        <v>31000</v>
      </c>
      <c r="N16" s="11">
        <f t="shared" si="0"/>
        <v>2232000</v>
      </c>
      <c r="O16" s="11">
        <f t="shared" si="1"/>
        <v>124000</v>
      </c>
      <c r="P16" s="11">
        <f t="shared" si="2"/>
        <v>2907303.9999999995</v>
      </c>
      <c r="Q16" s="11">
        <v>19000</v>
      </c>
      <c r="R16" s="11">
        <f t="shared" si="3"/>
        <v>12000</v>
      </c>
    </row>
    <row r="17" spans="1:18" s="13" customFormat="1" x14ac:dyDescent="0.25">
      <c r="A17" s="25">
        <f>IF(B17="","",SUBTOTAL(3,$B$9:B17))</f>
        <v>9</v>
      </c>
      <c r="B17" s="18" t="s">
        <v>139</v>
      </c>
      <c r="C17" s="10" t="s">
        <v>140</v>
      </c>
      <c r="D17" s="10">
        <v>1.234</v>
      </c>
      <c r="E17" s="10" t="s">
        <v>17</v>
      </c>
      <c r="F17" s="10" t="s">
        <v>18</v>
      </c>
      <c r="G17" s="10">
        <v>65</v>
      </c>
      <c r="H17" s="10">
        <v>180</v>
      </c>
      <c r="I17" s="10" t="s">
        <v>19</v>
      </c>
      <c r="J17" s="10" t="s">
        <v>20</v>
      </c>
      <c r="K17" s="10">
        <v>116</v>
      </c>
      <c r="L17" s="10" t="s">
        <v>21</v>
      </c>
      <c r="M17" s="11">
        <v>8000</v>
      </c>
      <c r="N17" s="11">
        <f t="shared" si="0"/>
        <v>928000</v>
      </c>
      <c r="O17" s="11">
        <f t="shared" si="1"/>
        <v>32000</v>
      </c>
      <c r="P17" s="11">
        <f t="shared" si="2"/>
        <v>1184639.9999999998</v>
      </c>
      <c r="Q17" s="11">
        <v>5000</v>
      </c>
      <c r="R17" s="11">
        <f t="shared" si="3"/>
        <v>3000</v>
      </c>
    </row>
    <row r="18" spans="1:18" s="13" customFormat="1" x14ac:dyDescent="0.25">
      <c r="A18" s="25">
        <f>IF(B18="","",SUBTOTAL(3,$B$9:B18))</f>
        <v>10</v>
      </c>
      <c r="B18" s="18" t="s">
        <v>349</v>
      </c>
      <c r="C18" s="10" t="s">
        <v>152</v>
      </c>
      <c r="D18" s="10">
        <v>1.234</v>
      </c>
      <c r="E18" s="10" t="s">
        <v>17</v>
      </c>
      <c r="F18" s="10" t="s">
        <v>18</v>
      </c>
      <c r="G18" s="10">
        <v>65</v>
      </c>
      <c r="H18" s="10">
        <v>180</v>
      </c>
      <c r="I18" s="10" t="s">
        <v>19</v>
      </c>
      <c r="J18" s="10" t="s">
        <v>20</v>
      </c>
      <c r="K18" s="10">
        <v>100</v>
      </c>
      <c r="L18" s="10" t="s">
        <v>21</v>
      </c>
      <c r="M18" s="11">
        <v>16100</v>
      </c>
      <c r="N18" s="11">
        <f t="shared" si="0"/>
        <v>1610000</v>
      </c>
      <c r="O18" s="11">
        <f t="shared" ref="O18:O23" si="4">4*M18</f>
        <v>64400</v>
      </c>
      <c r="P18" s="11">
        <f t="shared" si="2"/>
        <v>2066209.6</v>
      </c>
      <c r="Q18" s="11">
        <v>10000</v>
      </c>
      <c r="R18" s="11">
        <f t="shared" ref="R18:R23" si="5">M18-Q18</f>
        <v>6100</v>
      </c>
    </row>
    <row r="19" spans="1:18" s="13" customFormat="1" x14ac:dyDescent="0.25">
      <c r="A19" s="25">
        <f>IF(B19="","",SUBTOTAL(3,$B$9:B19))</f>
        <v>11</v>
      </c>
      <c r="B19" s="18" t="s">
        <v>350</v>
      </c>
      <c r="C19" s="10" t="s">
        <v>153</v>
      </c>
      <c r="D19" s="10">
        <v>1.234</v>
      </c>
      <c r="E19" s="10" t="s">
        <v>17</v>
      </c>
      <c r="F19" s="10" t="s">
        <v>18</v>
      </c>
      <c r="G19" s="10">
        <v>65</v>
      </c>
      <c r="H19" s="10">
        <v>180</v>
      </c>
      <c r="I19" s="10" t="s">
        <v>19</v>
      </c>
      <c r="J19" s="10" t="s">
        <v>20</v>
      </c>
      <c r="K19" s="10">
        <v>64</v>
      </c>
      <c r="L19" s="10" t="s">
        <v>35</v>
      </c>
      <c r="M19" s="11">
        <v>18000</v>
      </c>
      <c r="N19" s="11">
        <f t="shared" si="0"/>
        <v>1152000</v>
      </c>
      <c r="O19" s="11">
        <f t="shared" si="4"/>
        <v>72000</v>
      </c>
      <c r="P19" s="11">
        <f t="shared" si="2"/>
        <v>1510416</v>
      </c>
      <c r="Q19" s="11">
        <v>11000</v>
      </c>
      <c r="R19" s="11">
        <f t="shared" si="5"/>
        <v>7000</v>
      </c>
    </row>
    <row r="20" spans="1:18" s="13" customFormat="1" x14ac:dyDescent="0.25">
      <c r="A20" s="25">
        <f>IF(B20="","",SUBTOTAL(3,$B$9:B20))</f>
        <v>12</v>
      </c>
      <c r="B20" s="18" t="s">
        <v>185</v>
      </c>
      <c r="C20" s="10" t="s">
        <v>186</v>
      </c>
      <c r="D20" s="10">
        <v>1.234</v>
      </c>
      <c r="E20" s="10" t="s">
        <v>17</v>
      </c>
      <c r="F20" s="10" t="s">
        <v>34</v>
      </c>
      <c r="G20" s="10">
        <v>65</v>
      </c>
      <c r="H20" s="10">
        <v>180</v>
      </c>
      <c r="I20" s="10" t="s">
        <v>19</v>
      </c>
      <c r="J20" s="10" t="s">
        <v>20</v>
      </c>
      <c r="K20" s="10">
        <v>132</v>
      </c>
      <c r="L20" s="10" t="s">
        <v>21</v>
      </c>
      <c r="M20" s="11">
        <v>25000</v>
      </c>
      <c r="N20" s="11">
        <f t="shared" si="0"/>
        <v>3300000</v>
      </c>
      <c r="O20" s="11">
        <f t="shared" si="4"/>
        <v>100000</v>
      </c>
      <c r="P20" s="11">
        <f t="shared" si="2"/>
        <v>4195600</v>
      </c>
      <c r="Q20" s="11">
        <v>15000</v>
      </c>
      <c r="R20" s="11">
        <f t="shared" si="5"/>
        <v>10000</v>
      </c>
    </row>
    <row r="21" spans="1:18" s="13" customFormat="1" x14ac:dyDescent="0.25">
      <c r="A21" s="25">
        <f>IF(B21="","",SUBTOTAL(3,$B$9:B21))</f>
        <v>13</v>
      </c>
      <c r="B21" s="18" t="s">
        <v>189</v>
      </c>
      <c r="C21" s="10" t="s">
        <v>190</v>
      </c>
      <c r="D21" s="10">
        <v>1.234</v>
      </c>
      <c r="E21" s="10" t="s">
        <v>17</v>
      </c>
      <c r="F21" s="10" t="s">
        <v>34</v>
      </c>
      <c r="G21" s="10">
        <v>65</v>
      </c>
      <c r="H21" s="10">
        <v>180</v>
      </c>
      <c r="I21" s="10" t="s">
        <v>19</v>
      </c>
      <c r="J21" s="10" t="s">
        <v>20</v>
      </c>
      <c r="K21" s="10">
        <v>84</v>
      </c>
      <c r="L21" s="10" t="s">
        <v>35</v>
      </c>
      <c r="M21" s="11">
        <v>31000</v>
      </c>
      <c r="N21" s="11">
        <f t="shared" si="0"/>
        <v>2604000</v>
      </c>
      <c r="O21" s="11">
        <f t="shared" si="4"/>
        <v>124000</v>
      </c>
      <c r="P21" s="11">
        <f t="shared" si="2"/>
        <v>3366352</v>
      </c>
      <c r="Q21" s="11">
        <v>19000</v>
      </c>
      <c r="R21" s="11">
        <f t="shared" si="5"/>
        <v>12000</v>
      </c>
    </row>
    <row r="22" spans="1:18" s="13" customFormat="1" ht="30" x14ac:dyDescent="0.25">
      <c r="A22" s="25">
        <f>IF(B22="","",SUBTOTAL(3,$B$9:B22))</f>
        <v>14</v>
      </c>
      <c r="B22" s="18" t="s">
        <v>356</v>
      </c>
      <c r="C22" s="10" t="s">
        <v>232</v>
      </c>
      <c r="D22" s="10">
        <v>1.234</v>
      </c>
      <c r="E22" s="10" t="s">
        <v>17</v>
      </c>
      <c r="F22" s="10" t="s">
        <v>18</v>
      </c>
      <c r="G22" s="10">
        <v>65</v>
      </c>
      <c r="H22" s="10">
        <v>180</v>
      </c>
      <c r="I22" s="10" t="s">
        <v>456</v>
      </c>
      <c r="J22" s="10" t="s">
        <v>20</v>
      </c>
      <c r="K22" s="10">
        <v>204</v>
      </c>
      <c r="L22" s="10" t="s">
        <v>21</v>
      </c>
      <c r="M22" s="11">
        <v>500</v>
      </c>
      <c r="N22" s="11">
        <f t="shared" si="0"/>
        <v>102000</v>
      </c>
      <c r="O22" s="11">
        <f t="shared" si="4"/>
        <v>2000</v>
      </c>
      <c r="P22" s="11">
        <f t="shared" si="2"/>
        <v>128336.00000000001</v>
      </c>
      <c r="Q22" s="11">
        <v>0</v>
      </c>
      <c r="R22" s="11">
        <f t="shared" si="5"/>
        <v>500</v>
      </c>
    </row>
    <row r="23" spans="1:18" s="13" customFormat="1" x14ac:dyDescent="0.25">
      <c r="A23" s="25">
        <f>IF(B23="","",SUBTOTAL(3,$B$9:B23))</f>
        <v>15</v>
      </c>
      <c r="B23" s="18" t="s">
        <v>367</v>
      </c>
      <c r="C23" s="10" t="s">
        <v>243</v>
      </c>
      <c r="D23" s="10">
        <v>1.234</v>
      </c>
      <c r="E23" s="10" t="s">
        <v>17</v>
      </c>
      <c r="F23" s="10" t="s">
        <v>34</v>
      </c>
      <c r="G23" s="10">
        <v>65</v>
      </c>
      <c r="H23" s="10">
        <v>180</v>
      </c>
      <c r="I23" s="10" t="s">
        <v>456</v>
      </c>
      <c r="J23" s="10" t="s">
        <v>20</v>
      </c>
      <c r="K23" s="10">
        <v>184</v>
      </c>
      <c r="L23" s="10" t="s">
        <v>21</v>
      </c>
      <c r="M23" s="11">
        <v>500</v>
      </c>
      <c r="N23" s="11">
        <f t="shared" si="0"/>
        <v>92000</v>
      </c>
      <c r="O23" s="11">
        <f t="shared" si="4"/>
        <v>2000</v>
      </c>
      <c r="P23" s="11">
        <f t="shared" si="2"/>
        <v>115996</v>
      </c>
      <c r="Q23" s="11">
        <v>0</v>
      </c>
      <c r="R23" s="11">
        <f t="shared" si="5"/>
        <v>500</v>
      </c>
    </row>
    <row r="24" spans="1:18" s="13" customFormat="1" x14ac:dyDescent="0.25">
      <c r="A24" s="25">
        <f>IF(B24="","",SUBTOTAL(3,$B$9:B24))</f>
        <v>16</v>
      </c>
      <c r="B24" s="18" t="s">
        <v>380</v>
      </c>
      <c r="C24" s="10" t="s">
        <v>257</v>
      </c>
      <c r="D24" s="10">
        <v>1.234</v>
      </c>
      <c r="E24" s="10" t="s">
        <v>17</v>
      </c>
      <c r="F24" s="10" t="s">
        <v>18</v>
      </c>
      <c r="G24" s="10">
        <v>65</v>
      </c>
      <c r="H24" s="10">
        <v>180</v>
      </c>
      <c r="I24" s="10" t="s">
        <v>456</v>
      </c>
      <c r="J24" s="10" t="s">
        <v>20</v>
      </c>
      <c r="K24" s="10">
        <v>88</v>
      </c>
      <c r="L24" s="10" t="s">
        <v>35</v>
      </c>
      <c r="M24" s="11">
        <v>500</v>
      </c>
      <c r="N24" s="11">
        <f t="shared" si="0"/>
        <v>44000</v>
      </c>
      <c r="O24" s="11">
        <f t="shared" ref="O24:O31" si="6">4*M24</f>
        <v>2000</v>
      </c>
      <c r="P24" s="11">
        <f t="shared" si="2"/>
        <v>56763.999999999993</v>
      </c>
      <c r="Q24" s="11">
        <v>0</v>
      </c>
      <c r="R24" s="11">
        <f t="shared" ref="R24:R31" si="7">M24-Q24</f>
        <v>500</v>
      </c>
    </row>
    <row r="25" spans="1:18" s="13" customFormat="1" x14ac:dyDescent="0.25">
      <c r="A25" s="25">
        <f>IF(B25="","",SUBTOTAL(3,$B$9:B25))</f>
        <v>17</v>
      </c>
      <c r="B25" s="18" t="s">
        <v>381</v>
      </c>
      <c r="C25" s="10" t="s">
        <v>258</v>
      </c>
      <c r="D25" s="10">
        <v>1.234</v>
      </c>
      <c r="E25" s="10" t="s">
        <v>17</v>
      </c>
      <c r="F25" s="10" t="s">
        <v>18</v>
      </c>
      <c r="G25" s="10">
        <v>65</v>
      </c>
      <c r="H25" s="10">
        <v>180</v>
      </c>
      <c r="I25" s="10" t="s">
        <v>456</v>
      </c>
      <c r="J25" s="10" t="s">
        <v>20</v>
      </c>
      <c r="K25" s="10">
        <v>220</v>
      </c>
      <c r="L25" s="10" t="s">
        <v>21</v>
      </c>
      <c r="M25" s="11">
        <v>500</v>
      </c>
      <c r="N25" s="11">
        <f t="shared" si="0"/>
        <v>110000</v>
      </c>
      <c r="O25" s="11">
        <f t="shared" si="6"/>
        <v>2000</v>
      </c>
      <c r="P25" s="11">
        <f t="shared" si="2"/>
        <v>138208</v>
      </c>
      <c r="Q25" s="11">
        <v>0</v>
      </c>
      <c r="R25" s="11">
        <f t="shared" si="7"/>
        <v>500</v>
      </c>
    </row>
    <row r="26" spans="1:18" s="13" customFormat="1" x14ac:dyDescent="0.25">
      <c r="A26" s="25">
        <f>IF(B26="","",SUBTOTAL(3,$B$9:B26))</f>
        <v>18</v>
      </c>
      <c r="B26" s="18" t="s">
        <v>389</v>
      </c>
      <c r="C26" s="10" t="s">
        <v>266</v>
      </c>
      <c r="D26" s="10">
        <v>1.234</v>
      </c>
      <c r="E26" s="10" t="s">
        <v>17</v>
      </c>
      <c r="F26" s="10" t="s">
        <v>18</v>
      </c>
      <c r="G26" s="10">
        <v>65</v>
      </c>
      <c r="H26" s="10">
        <v>180</v>
      </c>
      <c r="I26" s="10" t="s">
        <v>456</v>
      </c>
      <c r="J26" s="10" t="s">
        <v>20</v>
      </c>
      <c r="K26" s="10">
        <v>100</v>
      </c>
      <c r="L26" s="10" t="s">
        <v>21</v>
      </c>
      <c r="M26" s="11">
        <v>500</v>
      </c>
      <c r="N26" s="11">
        <f t="shared" si="0"/>
        <v>50000</v>
      </c>
      <c r="O26" s="11">
        <f t="shared" si="6"/>
        <v>2000</v>
      </c>
      <c r="P26" s="11">
        <f t="shared" si="2"/>
        <v>64168.000000000007</v>
      </c>
      <c r="Q26" s="11">
        <v>0</v>
      </c>
      <c r="R26" s="11">
        <f t="shared" si="7"/>
        <v>500</v>
      </c>
    </row>
    <row r="27" spans="1:18" s="13" customFormat="1" x14ac:dyDescent="0.25">
      <c r="A27" s="25">
        <f>IF(B27="","",SUBTOTAL(3,$B$9:B27))</f>
        <v>19</v>
      </c>
      <c r="B27" s="18" t="s">
        <v>394</v>
      </c>
      <c r="C27" s="10" t="s">
        <v>272</v>
      </c>
      <c r="D27" s="10">
        <v>1.234</v>
      </c>
      <c r="E27" s="10" t="s">
        <v>454</v>
      </c>
      <c r="F27" s="10" t="s">
        <v>18</v>
      </c>
      <c r="G27" s="10">
        <v>65</v>
      </c>
      <c r="H27" s="10">
        <v>180</v>
      </c>
      <c r="I27" s="10" t="s">
        <v>456</v>
      </c>
      <c r="J27" s="10" t="s">
        <v>20</v>
      </c>
      <c r="K27" s="10">
        <v>152</v>
      </c>
      <c r="L27" s="10" t="s">
        <v>21</v>
      </c>
      <c r="M27" s="11">
        <v>500</v>
      </c>
      <c r="N27" s="11">
        <f t="shared" si="0"/>
        <v>76000</v>
      </c>
      <c r="O27" s="11">
        <f t="shared" si="6"/>
        <v>2000</v>
      </c>
      <c r="P27" s="11">
        <f t="shared" si="2"/>
        <v>96252</v>
      </c>
      <c r="Q27" s="11">
        <v>0</v>
      </c>
      <c r="R27" s="11">
        <f t="shared" si="7"/>
        <v>500</v>
      </c>
    </row>
    <row r="28" spans="1:18" s="13" customFormat="1" ht="30" x14ac:dyDescent="0.25">
      <c r="A28" s="25">
        <f>IF(B28="","",SUBTOTAL(3,$B$9:B28))</f>
        <v>20</v>
      </c>
      <c r="B28" s="18" t="s">
        <v>402</v>
      </c>
      <c r="C28" s="10" t="s">
        <v>282</v>
      </c>
      <c r="D28" s="10">
        <v>1.234</v>
      </c>
      <c r="E28" s="10" t="s">
        <v>454</v>
      </c>
      <c r="F28" s="10" t="s">
        <v>18</v>
      </c>
      <c r="G28" s="10">
        <v>65</v>
      </c>
      <c r="H28" s="10">
        <v>180</v>
      </c>
      <c r="I28" s="10" t="s">
        <v>456</v>
      </c>
      <c r="J28" s="10" t="s">
        <v>20</v>
      </c>
      <c r="K28" s="10">
        <v>76</v>
      </c>
      <c r="L28" s="10" t="s">
        <v>35</v>
      </c>
      <c r="M28" s="11">
        <v>500</v>
      </c>
      <c r="N28" s="11">
        <f t="shared" si="0"/>
        <v>38000</v>
      </c>
      <c r="O28" s="11">
        <f t="shared" si="6"/>
        <v>2000</v>
      </c>
      <c r="P28" s="11">
        <f t="shared" si="2"/>
        <v>49360</v>
      </c>
      <c r="Q28" s="11">
        <v>0</v>
      </c>
      <c r="R28" s="11">
        <f t="shared" si="7"/>
        <v>500</v>
      </c>
    </row>
    <row r="29" spans="1:18" s="13" customFormat="1" ht="30" x14ac:dyDescent="0.25">
      <c r="A29" s="25">
        <f>IF(B29="","",SUBTOTAL(3,$B$9:B29))</f>
        <v>21</v>
      </c>
      <c r="B29" s="18" t="s">
        <v>407</v>
      </c>
      <c r="C29" s="10" t="s">
        <v>287</v>
      </c>
      <c r="D29" s="10">
        <v>1.234</v>
      </c>
      <c r="E29" s="10" t="s">
        <v>454</v>
      </c>
      <c r="F29" s="10" t="s">
        <v>18</v>
      </c>
      <c r="G29" s="10">
        <v>65</v>
      </c>
      <c r="H29" s="10">
        <v>180</v>
      </c>
      <c r="I29" s="10" t="s">
        <v>456</v>
      </c>
      <c r="J29" s="10" t="s">
        <v>20</v>
      </c>
      <c r="K29" s="10">
        <v>80</v>
      </c>
      <c r="L29" s="10" t="s">
        <v>35</v>
      </c>
      <c r="M29" s="11">
        <v>500</v>
      </c>
      <c r="N29" s="11">
        <f t="shared" si="0"/>
        <v>40000</v>
      </c>
      <c r="O29" s="11">
        <f t="shared" si="6"/>
        <v>2000</v>
      </c>
      <c r="P29" s="11">
        <f t="shared" si="2"/>
        <v>51828</v>
      </c>
      <c r="Q29" s="11">
        <v>0</v>
      </c>
      <c r="R29" s="11">
        <f t="shared" si="7"/>
        <v>500</v>
      </c>
    </row>
    <row r="30" spans="1:18" s="13" customFormat="1" x14ac:dyDescent="0.25">
      <c r="A30" s="25">
        <f>IF(B30="","",SUBTOTAL(3,$B$9:B30))</f>
        <v>22</v>
      </c>
      <c r="B30" s="18" t="s">
        <v>414</v>
      </c>
      <c r="C30" s="10" t="s">
        <v>294</v>
      </c>
      <c r="D30" s="10">
        <v>1.234</v>
      </c>
      <c r="E30" s="10" t="s">
        <v>454</v>
      </c>
      <c r="F30" s="10" t="s">
        <v>18</v>
      </c>
      <c r="G30" s="10">
        <v>65</v>
      </c>
      <c r="H30" s="10">
        <v>180</v>
      </c>
      <c r="I30" s="10" t="s">
        <v>456</v>
      </c>
      <c r="J30" s="10" t="s">
        <v>20</v>
      </c>
      <c r="K30" s="10">
        <v>116</v>
      </c>
      <c r="L30" s="10" t="s">
        <v>21</v>
      </c>
      <c r="M30" s="11">
        <v>500</v>
      </c>
      <c r="N30" s="11">
        <f t="shared" si="0"/>
        <v>58000</v>
      </c>
      <c r="O30" s="11">
        <f t="shared" si="6"/>
        <v>2000</v>
      </c>
      <c r="P30" s="11">
        <f t="shared" si="2"/>
        <v>74039.999999999985</v>
      </c>
      <c r="Q30" s="11">
        <v>0</v>
      </c>
      <c r="R30" s="11">
        <f t="shared" si="7"/>
        <v>500</v>
      </c>
    </row>
    <row r="31" spans="1:18" s="13" customFormat="1" x14ac:dyDescent="0.25">
      <c r="A31" s="25">
        <f>IF(B31="","",SUBTOTAL(3,$B$9:B31))</f>
        <v>23</v>
      </c>
      <c r="B31" s="18" t="s">
        <v>203</v>
      </c>
      <c r="C31" s="10" t="s">
        <v>204</v>
      </c>
      <c r="D31" s="10">
        <v>1.234</v>
      </c>
      <c r="E31" s="10" t="s">
        <v>17</v>
      </c>
      <c r="F31" s="10" t="s">
        <v>18</v>
      </c>
      <c r="G31" s="10">
        <v>65</v>
      </c>
      <c r="H31" s="10">
        <v>180</v>
      </c>
      <c r="I31" s="10" t="s">
        <v>19</v>
      </c>
      <c r="J31" s="10" t="s">
        <v>20</v>
      </c>
      <c r="K31" s="10">
        <v>80</v>
      </c>
      <c r="L31" s="10" t="s">
        <v>35</v>
      </c>
      <c r="M31" s="11">
        <v>39000</v>
      </c>
      <c r="N31" s="11">
        <f t="shared" si="0"/>
        <v>3120000</v>
      </c>
      <c r="O31" s="11">
        <f t="shared" si="6"/>
        <v>156000</v>
      </c>
      <c r="P31" s="11">
        <f t="shared" si="2"/>
        <v>4042584</v>
      </c>
      <c r="Q31" s="11">
        <v>23000</v>
      </c>
      <c r="R31" s="11">
        <f t="shared" si="7"/>
        <v>16000</v>
      </c>
    </row>
    <row r="32" spans="1:18" s="13" customFormat="1" x14ac:dyDescent="0.25">
      <c r="A32" s="25">
        <f>IF(B32="","",SUBTOTAL(3,$B$9:B32))</f>
        <v>24</v>
      </c>
      <c r="B32" s="18" t="s">
        <v>429</v>
      </c>
      <c r="C32" s="10" t="s">
        <v>309</v>
      </c>
      <c r="D32" s="10">
        <v>1.234</v>
      </c>
      <c r="E32" s="10" t="s">
        <v>17</v>
      </c>
      <c r="F32" s="10" t="s">
        <v>18</v>
      </c>
      <c r="G32" s="10">
        <v>65</v>
      </c>
      <c r="H32" s="10">
        <v>180</v>
      </c>
      <c r="I32" s="10" t="s">
        <v>19</v>
      </c>
      <c r="J32" s="10" t="s">
        <v>20</v>
      </c>
      <c r="K32" s="10">
        <v>112</v>
      </c>
      <c r="L32" s="10" t="s">
        <v>21</v>
      </c>
      <c r="M32" s="11">
        <v>41000</v>
      </c>
      <c r="N32" s="11">
        <f t="shared" si="0"/>
        <v>4592000</v>
      </c>
      <c r="O32" s="11">
        <f t="shared" ref="O32:O36" si="8">4*M32</f>
        <v>164000</v>
      </c>
      <c r="P32" s="11">
        <f t="shared" si="2"/>
        <v>5868904</v>
      </c>
      <c r="Q32" s="11">
        <v>25000</v>
      </c>
      <c r="R32" s="11">
        <f t="shared" ref="R32:R36" si="9">M32-Q32</f>
        <v>16000</v>
      </c>
    </row>
    <row r="33" spans="1:18" s="13" customFormat="1" x14ac:dyDescent="0.25">
      <c r="A33" s="25">
        <f>IF(B33="","",SUBTOTAL(3,$B$9:B33))</f>
        <v>25</v>
      </c>
      <c r="B33" s="18" t="s">
        <v>433</v>
      </c>
      <c r="C33" s="10" t="s">
        <v>313</v>
      </c>
      <c r="D33" s="10">
        <v>1.234</v>
      </c>
      <c r="E33" s="10" t="s">
        <v>17</v>
      </c>
      <c r="F33" s="10" t="s">
        <v>18</v>
      </c>
      <c r="G33" s="10">
        <v>65</v>
      </c>
      <c r="H33" s="10">
        <v>180</v>
      </c>
      <c r="I33" s="10" t="s">
        <v>19</v>
      </c>
      <c r="J33" s="10" t="s">
        <v>20</v>
      </c>
      <c r="K33" s="10">
        <v>76</v>
      </c>
      <c r="L33" s="10" t="s">
        <v>35</v>
      </c>
      <c r="M33" s="11">
        <v>19500</v>
      </c>
      <c r="N33" s="11">
        <f t="shared" si="0"/>
        <v>1482000</v>
      </c>
      <c r="O33" s="11">
        <f t="shared" si="8"/>
        <v>78000</v>
      </c>
      <c r="P33" s="11">
        <f t="shared" si="2"/>
        <v>1925040</v>
      </c>
      <c r="Q33" s="11">
        <v>12000</v>
      </c>
      <c r="R33" s="11">
        <f t="shared" si="9"/>
        <v>7500</v>
      </c>
    </row>
    <row r="34" spans="1:18" s="13" customFormat="1" x14ac:dyDescent="0.25">
      <c r="A34" s="25">
        <f>IF(B34="","",SUBTOTAL(3,$B$9:B34))</f>
        <v>26</v>
      </c>
      <c r="B34" s="18" t="s">
        <v>441</v>
      </c>
      <c r="C34" s="10" t="s">
        <v>321</v>
      </c>
      <c r="D34" s="10">
        <v>1.234</v>
      </c>
      <c r="E34" s="10" t="s">
        <v>17</v>
      </c>
      <c r="F34" s="10" t="s">
        <v>34</v>
      </c>
      <c r="G34" s="10">
        <v>65</v>
      </c>
      <c r="H34" s="10">
        <v>180</v>
      </c>
      <c r="I34" s="10" t="s">
        <v>19</v>
      </c>
      <c r="J34" s="10" t="s">
        <v>20</v>
      </c>
      <c r="K34" s="10">
        <v>124</v>
      </c>
      <c r="L34" s="10" t="s">
        <v>21</v>
      </c>
      <c r="M34" s="11">
        <v>46900</v>
      </c>
      <c r="N34" s="11">
        <f t="shared" si="0"/>
        <v>5815600</v>
      </c>
      <c r="O34" s="11">
        <f t="shared" si="8"/>
        <v>187600</v>
      </c>
      <c r="P34" s="11">
        <f t="shared" si="2"/>
        <v>7407948.7999999998</v>
      </c>
      <c r="Q34" s="11">
        <v>28000</v>
      </c>
      <c r="R34" s="11">
        <f t="shared" si="9"/>
        <v>18900</v>
      </c>
    </row>
    <row r="35" spans="1:18" s="13" customFormat="1" x14ac:dyDescent="0.25">
      <c r="A35" s="25">
        <f>IF(B35="","",SUBTOTAL(3,$B$9:B35))</f>
        <v>27</v>
      </c>
      <c r="B35" s="18" t="s">
        <v>449</v>
      </c>
      <c r="C35" s="10" t="s">
        <v>329</v>
      </c>
      <c r="D35" s="10">
        <v>1.234</v>
      </c>
      <c r="E35" s="10" t="s">
        <v>17</v>
      </c>
      <c r="F35" s="10" t="s">
        <v>34</v>
      </c>
      <c r="G35" s="10">
        <v>65</v>
      </c>
      <c r="H35" s="10">
        <v>180</v>
      </c>
      <c r="I35" s="10" t="s">
        <v>19</v>
      </c>
      <c r="J35" s="10" t="s">
        <v>20</v>
      </c>
      <c r="K35" s="10">
        <v>44</v>
      </c>
      <c r="L35" s="10" t="s">
        <v>35</v>
      </c>
      <c r="M35" s="11">
        <v>6000</v>
      </c>
      <c r="N35" s="11">
        <f t="shared" si="0"/>
        <v>264000</v>
      </c>
      <c r="O35" s="11">
        <f t="shared" si="8"/>
        <v>24000</v>
      </c>
      <c r="P35" s="11">
        <f t="shared" si="2"/>
        <v>355392</v>
      </c>
      <c r="Q35" s="11">
        <v>4000</v>
      </c>
      <c r="R35" s="11">
        <f t="shared" si="9"/>
        <v>2000</v>
      </c>
    </row>
    <row r="36" spans="1:18" s="13" customFormat="1" x14ac:dyDescent="0.25">
      <c r="A36" s="25">
        <f>IF(B36="","",SUBTOTAL(3,$B$9:B36))</f>
        <v>28</v>
      </c>
      <c r="B36" s="18" t="s">
        <v>452</v>
      </c>
      <c r="C36" s="10" t="s">
        <v>332</v>
      </c>
      <c r="D36" s="10">
        <v>1.234</v>
      </c>
      <c r="E36" s="10" t="s">
        <v>17</v>
      </c>
      <c r="F36" s="10" t="s">
        <v>34</v>
      </c>
      <c r="G36" s="10">
        <v>65</v>
      </c>
      <c r="H36" s="10">
        <v>180</v>
      </c>
      <c r="I36" s="10" t="s">
        <v>19</v>
      </c>
      <c r="J36" s="10" t="s">
        <v>20</v>
      </c>
      <c r="K36" s="10">
        <v>112</v>
      </c>
      <c r="L36" s="10" t="s">
        <v>21</v>
      </c>
      <c r="M36" s="11">
        <v>29000</v>
      </c>
      <c r="N36" s="11">
        <f t="shared" si="0"/>
        <v>3248000</v>
      </c>
      <c r="O36" s="11">
        <f t="shared" si="8"/>
        <v>116000</v>
      </c>
      <c r="P36" s="11">
        <f t="shared" si="2"/>
        <v>4151176</v>
      </c>
      <c r="Q36" s="11">
        <v>17000</v>
      </c>
      <c r="R36" s="11">
        <f t="shared" si="9"/>
        <v>12000</v>
      </c>
    </row>
    <row r="37" spans="1:18" s="1" customFormat="1" ht="14.25" x14ac:dyDescent="0.2">
      <c r="A37" s="26"/>
      <c r="B37" s="27" t="s">
        <v>223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8">
        <f t="shared" ref="M37:R37" si="10">SUBTOTAL(9,M9:M36)</f>
        <v>623800</v>
      </c>
      <c r="N37" s="28">
        <f t="shared" si="10"/>
        <v>65148000</v>
      </c>
      <c r="O37" s="28">
        <f t="shared" si="10"/>
        <v>2495200</v>
      </c>
      <c r="P37" s="28">
        <f t="shared" si="10"/>
        <v>83471708.799999997</v>
      </c>
      <c r="Q37" s="28">
        <f t="shared" si="10"/>
        <v>373000</v>
      </c>
      <c r="R37" s="28">
        <f t="shared" si="10"/>
        <v>250800</v>
      </c>
    </row>
    <row r="38" spans="1:18" x14ac:dyDescent="0.25">
      <c r="M38" s="15"/>
      <c r="N38" s="15"/>
      <c r="O38" s="15"/>
      <c r="P38" s="15"/>
      <c r="Q38" s="15"/>
      <c r="R38" s="15"/>
    </row>
  </sheetData>
  <mergeCells count="15">
    <mergeCell ref="A1:B4"/>
    <mergeCell ref="N6:O7"/>
    <mergeCell ref="P6:P8"/>
    <mergeCell ref="Q6:R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  <mergeCell ref="M6:M8"/>
  </mergeCells>
  <printOptions horizontalCentered="1"/>
  <pageMargins left="0.5" right="0.25" top="0.25" bottom="0" header="0.25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9"/>
  <sheetViews>
    <sheetView workbookViewId="0">
      <selection activeCell="A5" sqref="A5"/>
    </sheetView>
  </sheetViews>
  <sheetFormatPr defaultColWidth="9.140625" defaultRowHeight="15" x14ac:dyDescent="0.25"/>
  <cols>
    <col min="1" max="1" width="5.140625" style="14" customWidth="1"/>
    <col min="2" max="2" width="64.140625" style="19" customWidth="1"/>
    <col min="3" max="3" width="14.28515625" style="14" customWidth="1"/>
    <col min="4" max="4" width="9.85546875" style="14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1.7109375" style="2" customWidth="1"/>
    <col min="14" max="14" width="14.28515625" style="2" bestFit="1" customWidth="1"/>
    <col min="15" max="15" width="12.42578125" style="2" bestFit="1" customWidth="1"/>
    <col min="16" max="16" width="14.28515625" style="2" hidden="1" customWidth="1"/>
    <col min="17" max="18" width="12.7109375" style="2" customWidth="1"/>
    <col min="19" max="19" width="11.28515625" style="3" customWidth="1"/>
    <col min="20" max="16384" width="9.140625" style="3"/>
  </cols>
  <sheetData>
    <row r="1" spans="1:19" s="30" customFormat="1" ht="17.25" customHeight="1" x14ac:dyDescent="0.3">
      <c r="A1" s="39" t="s">
        <v>476</v>
      </c>
      <c r="B1" s="39"/>
      <c r="C1" s="37" t="s">
        <v>462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9" s="30" customFormat="1" ht="19.5" customHeight="1" x14ac:dyDescent="0.3">
      <c r="A2" s="39"/>
      <c r="B2" s="39"/>
      <c r="C2" s="37" t="s">
        <v>471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9" s="30" customFormat="1" ht="19.5" customHeight="1" x14ac:dyDescent="0.3">
      <c r="A3" s="39"/>
      <c r="B3" s="39"/>
      <c r="C3" s="37" t="s">
        <v>463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9" s="30" customFormat="1" ht="17.25" customHeight="1" x14ac:dyDescent="0.3">
      <c r="A4" s="39"/>
      <c r="B4" s="39"/>
      <c r="C4" s="37" t="s">
        <v>461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9" s="33" customFormat="1" ht="17.25" x14ac:dyDescent="0.25">
      <c r="A5" s="31"/>
      <c r="B5" s="31"/>
      <c r="C5" s="31"/>
      <c r="D5" s="32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9" s="7" customFormat="1" ht="13.5" customHeight="1" x14ac:dyDescent="0.25">
      <c r="A6" s="34" t="s">
        <v>0</v>
      </c>
      <c r="B6" s="34" t="s">
        <v>1</v>
      </c>
      <c r="C6" s="34" t="s">
        <v>2</v>
      </c>
      <c r="D6" s="8" t="s">
        <v>3</v>
      </c>
      <c r="E6" s="34" t="s">
        <v>4</v>
      </c>
      <c r="F6" s="34"/>
      <c r="G6" s="34" t="s">
        <v>5</v>
      </c>
      <c r="H6" s="34"/>
      <c r="I6" s="34"/>
      <c r="J6" s="35" t="s">
        <v>6</v>
      </c>
      <c r="K6" s="35" t="s">
        <v>7</v>
      </c>
      <c r="L6" s="35" t="s">
        <v>8</v>
      </c>
      <c r="M6" s="36" t="s">
        <v>9</v>
      </c>
      <c r="N6" s="36" t="s">
        <v>10</v>
      </c>
      <c r="O6" s="36"/>
      <c r="P6" s="36" t="s">
        <v>11</v>
      </c>
      <c r="Q6" s="36" t="s">
        <v>12</v>
      </c>
      <c r="R6" s="36"/>
    </row>
    <row r="7" spans="1:19" s="7" customFormat="1" ht="12.75" x14ac:dyDescent="0.25">
      <c r="A7" s="34"/>
      <c r="B7" s="34"/>
      <c r="C7" s="34"/>
      <c r="D7" s="8"/>
      <c r="E7" s="34"/>
      <c r="F7" s="34"/>
      <c r="G7" s="34" t="s">
        <v>13</v>
      </c>
      <c r="H7" s="34"/>
      <c r="I7" s="35" t="s">
        <v>14</v>
      </c>
      <c r="J7" s="34"/>
      <c r="K7" s="34"/>
      <c r="L7" s="34"/>
      <c r="M7" s="36"/>
      <c r="N7" s="36"/>
      <c r="O7" s="36"/>
      <c r="P7" s="36"/>
      <c r="Q7" s="36"/>
      <c r="R7" s="36"/>
    </row>
    <row r="8" spans="1:19" s="7" customFormat="1" ht="12.75" x14ac:dyDescent="0.25">
      <c r="A8" s="34"/>
      <c r="B8" s="34"/>
      <c r="C8" s="34"/>
      <c r="D8" s="8"/>
      <c r="E8" s="24" t="s">
        <v>15</v>
      </c>
      <c r="F8" s="24" t="s">
        <v>16</v>
      </c>
      <c r="G8" s="24" t="s">
        <v>15</v>
      </c>
      <c r="H8" s="24" t="s">
        <v>16</v>
      </c>
      <c r="I8" s="34"/>
      <c r="J8" s="34"/>
      <c r="K8" s="34"/>
      <c r="L8" s="34"/>
      <c r="M8" s="36"/>
      <c r="N8" s="24" t="s">
        <v>15</v>
      </c>
      <c r="O8" s="24" t="s">
        <v>16</v>
      </c>
      <c r="P8" s="36"/>
      <c r="Q8" s="9" t="s">
        <v>457</v>
      </c>
      <c r="R8" s="9" t="s">
        <v>458</v>
      </c>
    </row>
    <row r="9" spans="1:19" s="13" customFormat="1" x14ac:dyDescent="0.25">
      <c r="A9" s="25">
        <f>IF(B9="","",SUBTOTAL(3,$B$9:B9))</f>
        <v>1</v>
      </c>
      <c r="B9" s="18" t="s">
        <v>28</v>
      </c>
      <c r="C9" s="10" t="s">
        <v>29</v>
      </c>
      <c r="D9" s="10">
        <v>1.234</v>
      </c>
      <c r="E9" s="10" t="s">
        <v>17</v>
      </c>
      <c r="F9" s="10" t="s">
        <v>18</v>
      </c>
      <c r="G9" s="10">
        <v>65</v>
      </c>
      <c r="H9" s="10">
        <v>180</v>
      </c>
      <c r="I9" s="10" t="s">
        <v>19</v>
      </c>
      <c r="J9" s="10" t="s">
        <v>20</v>
      </c>
      <c r="K9" s="10">
        <v>120</v>
      </c>
      <c r="L9" s="10" t="s">
        <v>21</v>
      </c>
      <c r="M9" s="11">
        <v>56500</v>
      </c>
      <c r="N9" s="11">
        <f t="shared" ref="N9:N37" si="0">K9*M9</f>
        <v>6780000</v>
      </c>
      <c r="O9" s="11">
        <f t="shared" ref="O9:O16" si="1">4*M9</f>
        <v>226000</v>
      </c>
      <c r="P9" s="11">
        <f t="shared" ref="P9:P37" si="2">(K9+4)*D9*M9</f>
        <v>8645404</v>
      </c>
      <c r="Q9" s="11">
        <v>34000</v>
      </c>
      <c r="R9" s="11">
        <f t="shared" ref="R9:R16" si="3">M9-Q9</f>
        <v>22500</v>
      </c>
      <c r="S9" s="12"/>
    </row>
    <row r="10" spans="1:19" s="13" customFormat="1" x14ac:dyDescent="0.25">
      <c r="A10" s="25">
        <f>IF(B10="","",SUBTOTAL(3,$B$9:B10))</f>
        <v>2</v>
      </c>
      <c r="B10" s="18" t="s">
        <v>47</v>
      </c>
      <c r="C10" s="10" t="s">
        <v>48</v>
      </c>
      <c r="D10" s="10">
        <v>1.234</v>
      </c>
      <c r="E10" s="10" t="s">
        <v>17</v>
      </c>
      <c r="F10" s="10" t="s">
        <v>34</v>
      </c>
      <c r="G10" s="10">
        <v>65</v>
      </c>
      <c r="H10" s="10">
        <v>180</v>
      </c>
      <c r="I10" s="10" t="s">
        <v>19</v>
      </c>
      <c r="J10" s="10" t="s">
        <v>20</v>
      </c>
      <c r="K10" s="10">
        <v>64</v>
      </c>
      <c r="L10" s="10" t="s">
        <v>35</v>
      </c>
      <c r="M10" s="11">
        <v>19900</v>
      </c>
      <c r="N10" s="11">
        <f t="shared" si="0"/>
        <v>1273600</v>
      </c>
      <c r="O10" s="11">
        <f t="shared" si="1"/>
        <v>79600</v>
      </c>
      <c r="P10" s="11">
        <f t="shared" si="2"/>
        <v>1669848.8</v>
      </c>
      <c r="Q10" s="11">
        <v>12000</v>
      </c>
      <c r="R10" s="11">
        <f t="shared" si="3"/>
        <v>7900</v>
      </c>
      <c r="S10" s="12"/>
    </row>
    <row r="11" spans="1:19" s="13" customFormat="1" x14ac:dyDescent="0.25">
      <c r="A11" s="25">
        <f>IF(B11="","",SUBTOTAL(3,$B$9:B11))</f>
        <v>3</v>
      </c>
      <c r="B11" s="18" t="s">
        <v>58</v>
      </c>
      <c r="C11" s="10" t="s">
        <v>59</v>
      </c>
      <c r="D11" s="10">
        <v>1.234</v>
      </c>
      <c r="E11" s="10" t="s">
        <v>17</v>
      </c>
      <c r="F11" s="10" t="s">
        <v>34</v>
      </c>
      <c r="G11" s="10">
        <v>65</v>
      </c>
      <c r="H11" s="10">
        <v>180</v>
      </c>
      <c r="I11" s="10" t="s">
        <v>19</v>
      </c>
      <c r="J11" s="10" t="s">
        <v>20</v>
      </c>
      <c r="K11" s="10">
        <v>120</v>
      </c>
      <c r="L11" s="10" t="s">
        <v>21</v>
      </c>
      <c r="M11" s="11">
        <v>55000</v>
      </c>
      <c r="N11" s="11">
        <f t="shared" si="0"/>
        <v>6600000</v>
      </c>
      <c r="O11" s="11">
        <f t="shared" si="1"/>
        <v>220000</v>
      </c>
      <c r="P11" s="11">
        <f t="shared" si="2"/>
        <v>8415880</v>
      </c>
      <c r="Q11" s="11">
        <v>33000</v>
      </c>
      <c r="R11" s="11">
        <f t="shared" si="3"/>
        <v>22000</v>
      </c>
      <c r="S11" s="12"/>
    </row>
    <row r="12" spans="1:19" s="13" customFormat="1" x14ac:dyDescent="0.25">
      <c r="A12" s="25">
        <f>IF(B12="","",SUBTOTAL(3,$B$9:B12))</f>
        <v>4</v>
      </c>
      <c r="B12" s="18" t="s">
        <v>335</v>
      </c>
      <c r="C12" s="10" t="s">
        <v>82</v>
      </c>
      <c r="D12" s="10">
        <v>1.234</v>
      </c>
      <c r="E12" s="10" t="s">
        <v>17</v>
      </c>
      <c r="F12" s="10" t="s">
        <v>18</v>
      </c>
      <c r="G12" s="10">
        <v>65</v>
      </c>
      <c r="H12" s="10">
        <v>180</v>
      </c>
      <c r="I12" s="10" t="s">
        <v>19</v>
      </c>
      <c r="J12" s="10" t="s">
        <v>20</v>
      </c>
      <c r="K12" s="10">
        <v>136</v>
      </c>
      <c r="L12" s="10" t="s">
        <v>21</v>
      </c>
      <c r="M12" s="11">
        <v>47900</v>
      </c>
      <c r="N12" s="11">
        <f t="shared" si="0"/>
        <v>6514400</v>
      </c>
      <c r="O12" s="11">
        <f t="shared" si="1"/>
        <v>191600</v>
      </c>
      <c r="P12" s="11">
        <f t="shared" si="2"/>
        <v>8275204</v>
      </c>
      <c r="Q12" s="11">
        <v>29000</v>
      </c>
      <c r="R12" s="11">
        <f t="shared" si="3"/>
        <v>18900</v>
      </c>
      <c r="S12" s="12"/>
    </row>
    <row r="13" spans="1:19" s="13" customFormat="1" x14ac:dyDescent="0.25">
      <c r="A13" s="25">
        <f>IF(B13="","",SUBTOTAL(3,$B$9:B13))</f>
        <v>5</v>
      </c>
      <c r="B13" s="18" t="s">
        <v>89</v>
      </c>
      <c r="C13" s="10" t="s">
        <v>90</v>
      </c>
      <c r="D13" s="10">
        <v>1.234</v>
      </c>
      <c r="E13" s="10" t="s">
        <v>17</v>
      </c>
      <c r="F13" s="10" t="s">
        <v>18</v>
      </c>
      <c r="G13" s="10">
        <v>65</v>
      </c>
      <c r="H13" s="10">
        <v>180</v>
      </c>
      <c r="I13" s="10" t="s">
        <v>19</v>
      </c>
      <c r="J13" s="10" t="s">
        <v>20</v>
      </c>
      <c r="K13" s="10">
        <v>68</v>
      </c>
      <c r="L13" s="10" t="s">
        <v>35</v>
      </c>
      <c r="M13" s="11">
        <v>56000</v>
      </c>
      <c r="N13" s="11">
        <f t="shared" si="0"/>
        <v>3808000</v>
      </c>
      <c r="O13" s="11">
        <f t="shared" si="1"/>
        <v>224000</v>
      </c>
      <c r="P13" s="11">
        <f t="shared" si="2"/>
        <v>4975488</v>
      </c>
      <c r="Q13" s="11">
        <v>34000</v>
      </c>
      <c r="R13" s="11">
        <f t="shared" si="3"/>
        <v>22000</v>
      </c>
      <c r="S13" s="12"/>
    </row>
    <row r="14" spans="1:19" s="13" customFormat="1" x14ac:dyDescent="0.25">
      <c r="A14" s="25">
        <f>IF(B14="","",SUBTOTAL(3,$B$9:B14))</f>
        <v>6</v>
      </c>
      <c r="B14" s="18" t="s">
        <v>104</v>
      </c>
      <c r="C14" s="10" t="s">
        <v>105</v>
      </c>
      <c r="D14" s="10">
        <v>1.234</v>
      </c>
      <c r="E14" s="10" t="s">
        <v>17</v>
      </c>
      <c r="F14" s="10" t="s">
        <v>18</v>
      </c>
      <c r="G14" s="10">
        <v>65</v>
      </c>
      <c r="H14" s="10">
        <v>180</v>
      </c>
      <c r="I14" s="10" t="s">
        <v>19</v>
      </c>
      <c r="J14" s="10" t="s">
        <v>20</v>
      </c>
      <c r="K14" s="10">
        <v>92</v>
      </c>
      <c r="L14" s="10" t="s">
        <v>21</v>
      </c>
      <c r="M14" s="11">
        <v>33600</v>
      </c>
      <c r="N14" s="11">
        <f t="shared" si="0"/>
        <v>3091200</v>
      </c>
      <c r="O14" s="11">
        <f t="shared" si="1"/>
        <v>134400</v>
      </c>
      <c r="P14" s="11">
        <f t="shared" si="2"/>
        <v>3980390.3999999999</v>
      </c>
      <c r="Q14" s="11">
        <v>20000</v>
      </c>
      <c r="R14" s="11">
        <f t="shared" si="3"/>
        <v>13600</v>
      </c>
      <c r="S14" s="12"/>
    </row>
    <row r="15" spans="1:19" s="13" customFormat="1" x14ac:dyDescent="0.25">
      <c r="A15" s="25">
        <f>IF(B15="","",SUBTOTAL(3,$B$9:B15))</f>
        <v>7</v>
      </c>
      <c r="B15" s="18" t="s">
        <v>118</v>
      </c>
      <c r="C15" s="10" t="s">
        <v>119</v>
      </c>
      <c r="D15" s="10">
        <v>1.234</v>
      </c>
      <c r="E15" s="10" t="s">
        <v>17</v>
      </c>
      <c r="F15" s="10" t="s">
        <v>34</v>
      </c>
      <c r="G15" s="10">
        <v>65</v>
      </c>
      <c r="H15" s="10">
        <v>180</v>
      </c>
      <c r="I15" s="10" t="s">
        <v>19</v>
      </c>
      <c r="J15" s="10" t="s">
        <v>20</v>
      </c>
      <c r="K15" s="10">
        <v>72</v>
      </c>
      <c r="L15" s="10" t="s">
        <v>35</v>
      </c>
      <c r="M15" s="11">
        <v>27000</v>
      </c>
      <c r="N15" s="11">
        <f t="shared" si="0"/>
        <v>1944000</v>
      </c>
      <c r="O15" s="11">
        <f t="shared" si="1"/>
        <v>108000</v>
      </c>
      <c r="P15" s="11">
        <f t="shared" si="2"/>
        <v>2532168</v>
      </c>
      <c r="Q15" s="11">
        <v>16000</v>
      </c>
      <c r="R15" s="11">
        <f t="shared" si="3"/>
        <v>11000</v>
      </c>
      <c r="S15" s="12"/>
    </row>
    <row r="16" spans="1:19" s="13" customFormat="1" x14ac:dyDescent="0.25">
      <c r="A16" s="25">
        <f>IF(B16="","",SUBTOTAL(3,$B$9:B16))</f>
        <v>8</v>
      </c>
      <c r="B16" s="18" t="s">
        <v>137</v>
      </c>
      <c r="C16" s="10" t="s">
        <v>138</v>
      </c>
      <c r="D16" s="10">
        <v>1.234</v>
      </c>
      <c r="E16" s="10" t="s">
        <v>17</v>
      </c>
      <c r="F16" s="10" t="s">
        <v>18</v>
      </c>
      <c r="G16" s="10">
        <v>65</v>
      </c>
      <c r="H16" s="10">
        <v>180</v>
      </c>
      <c r="I16" s="10" t="s">
        <v>19</v>
      </c>
      <c r="J16" s="10" t="s">
        <v>20</v>
      </c>
      <c r="K16" s="10">
        <v>136</v>
      </c>
      <c r="L16" s="10" t="s">
        <v>21</v>
      </c>
      <c r="M16" s="11">
        <v>19000</v>
      </c>
      <c r="N16" s="11">
        <f t="shared" si="0"/>
        <v>2584000</v>
      </c>
      <c r="O16" s="11">
        <f t="shared" si="1"/>
        <v>76000</v>
      </c>
      <c r="P16" s="11">
        <f t="shared" si="2"/>
        <v>3282440</v>
      </c>
      <c r="Q16" s="11">
        <v>11000</v>
      </c>
      <c r="R16" s="11">
        <f t="shared" si="3"/>
        <v>8000</v>
      </c>
      <c r="S16" s="12"/>
    </row>
    <row r="17" spans="1:19" s="13" customFormat="1" x14ac:dyDescent="0.25">
      <c r="A17" s="25">
        <f>IF(B17="","",SUBTOTAL(3,$B$9:B17))</f>
        <v>9</v>
      </c>
      <c r="B17" s="18" t="s">
        <v>146</v>
      </c>
      <c r="C17" s="10" t="s">
        <v>147</v>
      </c>
      <c r="D17" s="10">
        <v>1.234</v>
      </c>
      <c r="E17" s="10" t="s">
        <v>17</v>
      </c>
      <c r="F17" s="10" t="s">
        <v>18</v>
      </c>
      <c r="G17" s="10">
        <v>65</v>
      </c>
      <c r="H17" s="10">
        <v>180</v>
      </c>
      <c r="I17" s="10" t="s">
        <v>19</v>
      </c>
      <c r="J17" s="10" t="s">
        <v>20</v>
      </c>
      <c r="K17" s="10">
        <v>140</v>
      </c>
      <c r="L17" s="10" t="s">
        <v>21</v>
      </c>
      <c r="M17" s="11">
        <v>13000</v>
      </c>
      <c r="N17" s="11">
        <f t="shared" si="0"/>
        <v>1820000</v>
      </c>
      <c r="O17" s="11">
        <f t="shared" ref="O17:O24" si="4">4*M17</f>
        <v>52000</v>
      </c>
      <c r="P17" s="11">
        <f t="shared" si="2"/>
        <v>2310048</v>
      </c>
      <c r="Q17" s="11">
        <v>8000</v>
      </c>
      <c r="R17" s="11">
        <f t="shared" ref="R17:R24" si="5">M17-Q17</f>
        <v>5000</v>
      </c>
      <c r="S17" s="12"/>
    </row>
    <row r="18" spans="1:19" s="13" customFormat="1" x14ac:dyDescent="0.25">
      <c r="A18" s="25">
        <f>IF(B18="","",SUBTOTAL(3,$B$9:B18))</f>
        <v>10</v>
      </c>
      <c r="B18" s="18" t="s">
        <v>347</v>
      </c>
      <c r="C18" s="10" t="s">
        <v>148</v>
      </c>
      <c r="D18" s="10">
        <v>1.234</v>
      </c>
      <c r="E18" s="10" t="s">
        <v>17</v>
      </c>
      <c r="F18" s="10" t="s">
        <v>18</v>
      </c>
      <c r="G18" s="10">
        <v>65</v>
      </c>
      <c r="H18" s="10">
        <v>180</v>
      </c>
      <c r="I18" s="10" t="s">
        <v>19</v>
      </c>
      <c r="J18" s="10" t="s">
        <v>20</v>
      </c>
      <c r="K18" s="10">
        <v>80</v>
      </c>
      <c r="L18" s="10" t="s">
        <v>35</v>
      </c>
      <c r="M18" s="11">
        <v>14400</v>
      </c>
      <c r="N18" s="11">
        <f t="shared" si="0"/>
        <v>1152000</v>
      </c>
      <c r="O18" s="11">
        <f t="shared" si="4"/>
        <v>57600</v>
      </c>
      <c r="P18" s="11">
        <f t="shared" si="2"/>
        <v>1492646.4000000001</v>
      </c>
      <c r="Q18" s="11">
        <v>9000</v>
      </c>
      <c r="R18" s="11">
        <f t="shared" si="5"/>
        <v>5400</v>
      </c>
      <c r="S18" s="12"/>
    </row>
    <row r="19" spans="1:19" s="13" customFormat="1" x14ac:dyDescent="0.25">
      <c r="A19" s="25">
        <f>IF(B19="","",SUBTOTAL(3,$B$9:B19))</f>
        <v>11</v>
      </c>
      <c r="B19" s="18" t="s">
        <v>163</v>
      </c>
      <c r="C19" s="10" t="s">
        <v>164</v>
      </c>
      <c r="D19" s="10">
        <v>1.234</v>
      </c>
      <c r="E19" s="10" t="s">
        <v>17</v>
      </c>
      <c r="F19" s="10" t="s">
        <v>34</v>
      </c>
      <c r="G19" s="10">
        <v>65</v>
      </c>
      <c r="H19" s="10">
        <v>180</v>
      </c>
      <c r="I19" s="10" t="s">
        <v>19</v>
      </c>
      <c r="J19" s="10" t="s">
        <v>20</v>
      </c>
      <c r="K19" s="10">
        <v>120</v>
      </c>
      <c r="L19" s="10" t="s">
        <v>21</v>
      </c>
      <c r="M19" s="11">
        <v>24000</v>
      </c>
      <c r="N19" s="11">
        <f t="shared" si="0"/>
        <v>2880000</v>
      </c>
      <c r="O19" s="11">
        <f t="shared" si="4"/>
        <v>96000</v>
      </c>
      <c r="P19" s="11">
        <f t="shared" si="2"/>
        <v>3672384</v>
      </c>
      <c r="Q19" s="11">
        <v>14000</v>
      </c>
      <c r="R19" s="11">
        <f t="shared" si="5"/>
        <v>10000</v>
      </c>
      <c r="S19" s="12"/>
    </row>
    <row r="20" spans="1:19" s="13" customFormat="1" x14ac:dyDescent="0.25">
      <c r="A20" s="25">
        <f>IF(B20="","",SUBTOTAL(3,$B$9:B20))</f>
        <v>12</v>
      </c>
      <c r="B20" s="18" t="s">
        <v>181</v>
      </c>
      <c r="C20" s="10" t="s">
        <v>182</v>
      </c>
      <c r="D20" s="10">
        <v>1.234</v>
      </c>
      <c r="E20" s="10" t="s">
        <v>17</v>
      </c>
      <c r="F20" s="10" t="s">
        <v>34</v>
      </c>
      <c r="G20" s="10">
        <v>65</v>
      </c>
      <c r="H20" s="10">
        <v>180</v>
      </c>
      <c r="I20" s="10" t="s">
        <v>19</v>
      </c>
      <c r="J20" s="10" t="s">
        <v>20</v>
      </c>
      <c r="K20" s="10">
        <v>96</v>
      </c>
      <c r="L20" s="10" t="s">
        <v>21</v>
      </c>
      <c r="M20" s="11">
        <v>27000</v>
      </c>
      <c r="N20" s="11">
        <f t="shared" si="0"/>
        <v>2592000</v>
      </c>
      <c r="O20" s="11">
        <f t="shared" si="4"/>
        <v>108000</v>
      </c>
      <c r="P20" s="11">
        <f t="shared" si="2"/>
        <v>3331800</v>
      </c>
      <c r="Q20" s="11">
        <v>16000</v>
      </c>
      <c r="R20" s="11">
        <f t="shared" si="5"/>
        <v>11000</v>
      </c>
      <c r="S20" s="12"/>
    </row>
    <row r="21" spans="1:19" s="13" customFormat="1" x14ac:dyDescent="0.25">
      <c r="A21" s="25">
        <f>IF(B21="","",SUBTOTAL(3,$B$9:B21))</f>
        <v>13</v>
      </c>
      <c r="B21" s="18" t="s">
        <v>183</v>
      </c>
      <c r="C21" s="10" t="s">
        <v>184</v>
      </c>
      <c r="D21" s="10">
        <v>1.234</v>
      </c>
      <c r="E21" s="10" t="s">
        <v>17</v>
      </c>
      <c r="F21" s="10" t="s">
        <v>34</v>
      </c>
      <c r="G21" s="10">
        <v>65</v>
      </c>
      <c r="H21" s="10">
        <v>180</v>
      </c>
      <c r="I21" s="10" t="s">
        <v>19</v>
      </c>
      <c r="J21" s="10" t="s">
        <v>20</v>
      </c>
      <c r="K21" s="10">
        <v>56</v>
      </c>
      <c r="L21" s="10" t="s">
        <v>35</v>
      </c>
      <c r="M21" s="11">
        <v>10000</v>
      </c>
      <c r="N21" s="11">
        <f t="shared" si="0"/>
        <v>560000</v>
      </c>
      <c r="O21" s="11">
        <f t="shared" si="4"/>
        <v>40000</v>
      </c>
      <c r="P21" s="11">
        <f t="shared" si="2"/>
        <v>740399.99999999988</v>
      </c>
      <c r="Q21" s="11">
        <v>6000</v>
      </c>
      <c r="R21" s="11">
        <f t="shared" si="5"/>
        <v>4000</v>
      </c>
      <c r="S21" s="12"/>
    </row>
    <row r="22" spans="1:19" s="13" customFormat="1" x14ac:dyDescent="0.25">
      <c r="A22" s="25">
        <f>IF(B22="","",SUBTOTAL(3,$B$9:B22))</f>
        <v>14</v>
      </c>
      <c r="B22" s="18" t="s">
        <v>355</v>
      </c>
      <c r="C22" s="10" t="s">
        <v>231</v>
      </c>
      <c r="D22" s="10">
        <v>1.234</v>
      </c>
      <c r="E22" s="10" t="s">
        <v>17</v>
      </c>
      <c r="F22" s="10" t="s">
        <v>18</v>
      </c>
      <c r="G22" s="10">
        <v>65</v>
      </c>
      <c r="H22" s="10">
        <v>180</v>
      </c>
      <c r="I22" s="10" t="s">
        <v>456</v>
      </c>
      <c r="J22" s="10" t="s">
        <v>20</v>
      </c>
      <c r="K22" s="10">
        <v>100</v>
      </c>
      <c r="L22" s="10" t="s">
        <v>21</v>
      </c>
      <c r="M22" s="11">
        <v>500</v>
      </c>
      <c r="N22" s="11">
        <f t="shared" si="0"/>
        <v>50000</v>
      </c>
      <c r="O22" s="11">
        <f t="shared" si="4"/>
        <v>2000</v>
      </c>
      <c r="P22" s="11">
        <f t="shared" si="2"/>
        <v>64168.000000000007</v>
      </c>
      <c r="Q22" s="11">
        <v>0</v>
      </c>
      <c r="R22" s="11">
        <f t="shared" si="5"/>
        <v>500</v>
      </c>
      <c r="S22" s="12"/>
    </row>
    <row r="23" spans="1:19" s="13" customFormat="1" x14ac:dyDescent="0.25">
      <c r="A23" s="25">
        <f>IF(B23="","",SUBTOTAL(3,$B$9:B23))</f>
        <v>15</v>
      </c>
      <c r="B23" s="18" t="s">
        <v>366</v>
      </c>
      <c r="C23" s="10" t="s">
        <v>242</v>
      </c>
      <c r="D23" s="10">
        <v>1.234</v>
      </c>
      <c r="E23" s="10" t="s">
        <v>17</v>
      </c>
      <c r="F23" s="10" t="s">
        <v>18</v>
      </c>
      <c r="G23" s="10">
        <v>65</v>
      </c>
      <c r="H23" s="10">
        <v>180</v>
      </c>
      <c r="I23" s="10" t="s">
        <v>456</v>
      </c>
      <c r="J23" s="10" t="s">
        <v>20</v>
      </c>
      <c r="K23" s="10">
        <v>128</v>
      </c>
      <c r="L23" s="10" t="s">
        <v>21</v>
      </c>
      <c r="M23" s="11">
        <v>500</v>
      </c>
      <c r="N23" s="11">
        <f t="shared" si="0"/>
        <v>64000</v>
      </c>
      <c r="O23" s="11">
        <f t="shared" si="4"/>
        <v>2000</v>
      </c>
      <c r="P23" s="11">
        <f t="shared" si="2"/>
        <v>81444</v>
      </c>
      <c r="Q23" s="11">
        <v>0</v>
      </c>
      <c r="R23" s="11">
        <f t="shared" si="5"/>
        <v>500</v>
      </c>
      <c r="S23" s="12"/>
    </row>
    <row r="24" spans="1:19" s="13" customFormat="1" x14ac:dyDescent="0.25">
      <c r="A24" s="25">
        <f>IF(B24="","",SUBTOTAL(3,$B$9:B24))</f>
        <v>16</v>
      </c>
      <c r="B24" s="18" t="s">
        <v>375</v>
      </c>
      <c r="C24" s="10" t="s">
        <v>252</v>
      </c>
      <c r="D24" s="10">
        <v>1.234</v>
      </c>
      <c r="E24" s="10" t="s">
        <v>17</v>
      </c>
      <c r="F24" s="10" t="s">
        <v>18</v>
      </c>
      <c r="G24" s="10">
        <v>65</v>
      </c>
      <c r="H24" s="10">
        <v>180</v>
      </c>
      <c r="I24" s="10" t="s">
        <v>456</v>
      </c>
      <c r="J24" s="10" t="s">
        <v>20</v>
      </c>
      <c r="K24" s="10">
        <v>52</v>
      </c>
      <c r="L24" s="10" t="s">
        <v>35</v>
      </c>
      <c r="M24" s="11">
        <v>500</v>
      </c>
      <c r="N24" s="11">
        <f t="shared" si="0"/>
        <v>26000</v>
      </c>
      <c r="O24" s="11">
        <f t="shared" si="4"/>
        <v>2000</v>
      </c>
      <c r="P24" s="11">
        <f t="shared" si="2"/>
        <v>34552</v>
      </c>
      <c r="Q24" s="11">
        <v>0</v>
      </c>
      <c r="R24" s="11">
        <f t="shared" si="5"/>
        <v>500</v>
      </c>
      <c r="S24" s="12"/>
    </row>
    <row r="25" spans="1:19" s="13" customFormat="1" x14ac:dyDescent="0.25">
      <c r="A25" s="25">
        <f>IF(B25="","",SUBTOTAL(3,$B$9:B25))</f>
        <v>17</v>
      </c>
      <c r="B25" s="18" t="s">
        <v>379</v>
      </c>
      <c r="C25" s="10" t="s">
        <v>256</v>
      </c>
      <c r="D25" s="10">
        <v>1.234</v>
      </c>
      <c r="E25" s="10" t="s">
        <v>17</v>
      </c>
      <c r="F25" s="10" t="s">
        <v>18</v>
      </c>
      <c r="G25" s="10">
        <v>65</v>
      </c>
      <c r="H25" s="10">
        <v>180</v>
      </c>
      <c r="I25" s="10" t="s">
        <v>456</v>
      </c>
      <c r="J25" s="10" t="s">
        <v>20</v>
      </c>
      <c r="K25" s="10">
        <v>152</v>
      </c>
      <c r="L25" s="10" t="s">
        <v>21</v>
      </c>
      <c r="M25" s="11">
        <v>500</v>
      </c>
      <c r="N25" s="11">
        <f t="shared" si="0"/>
        <v>76000</v>
      </c>
      <c r="O25" s="11">
        <f t="shared" ref="O25:O32" si="6">4*M25</f>
        <v>2000</v>
      </c>
      <c r="P25" s="11">
        <f t="shared" si="2"/>
        <v>96252</v>
      </c>
      <c r="Q25" s="11">
        <v>0</v>
      </c>
      <c r="R25" s="11">
        <f t="shared" ref="R25:R32" si="7">M25-Q25</f>
        <v>500</v>
      </c>
      <c r="S25" s="12"/>
    </row>
    <row r="26" spans="1:19" s="13" customFormat="1" x14ac:dyDescent="0.25">
      <c r="A26" s="25">
        <f>IF(B26="","",SUBTOTAL(3,$B$9:B26))</f>
        <v>18</v>
      </c>
      <c r="B26" s="18" t="s">
        <v>384</v>
      </c>
      <c r="C26" s="10" t="s">
        <v>261</v>
      </c>
      <c r="D26" s="10">
        <v>1.234</v>
      </c>
      <c r="E26" s="10" t="s">
        <v>17</v>
      </c>
      <c r="F26" s="10" t="s">
        <v>18</v>
      </c>
      <c r="G26" s="10">
        <v>65</v>
      </c>
      <c r="H26" s="10">
        <v>180</v>
      </c>
      <c r="I26" s="10" t="s">
        <v>456</v>
      </c>
      <c r="J26" s="10" t="s">
        <v>20</v>
      </c>
      <c r="K26" s="10">
        <v>264</v>
      </c>
      <c r="L26" s="10" t="s">
        <v>455</v>
      </c>
      <c r="M26" s="11">
        <v>500</v>
      </c>
      <c r="N26" s="11">
        <f t="shared" si="0"/>
        <v>132000</v>
      </c>
      <c r="O26" s="11">
        <f t="shared" si="6"/>
        <v>2000</v>
      </c>
      <c r="P26" s="11">
        <f t="shared" si="2"/>
        <v>165356</v>
      </c>
      <c r="Q26" s="11">
        <v>0</v>
      </c>
      <c r="R26" s="11">
        <f t="shared" si="7"/>
        <v>500</v>
      </c>
      <c r="S26" s="12"/>
    </row>
    <row r="27" spans="1:19" s="13" customFormat="1" x14ac:dyDescent="0.25">
      <c r="A27" s="25">
        <f>IF(B27="","",SUBTOTAL(3,$B$9:B27))</f>
        <v>19</v>
      </c>
      <c r="B27" s="18" t="s">
        <v>388</v>
      </c>
      <c r="C27" s="10" t="s">
        <v>265</v>
      </c>
      <c r="D27" s="10">
        <v>1.234</v>
      </c>
      <c r="E27" s="10" t="s">
        <v>17</v>
      </c>
      <c r="F27" s="10" t="s">
        <v>18</v>
      </c>
      <c r="G27" s="10">
        <v>65</v>
      </c>
      <c r="H27" s="10">
        <v>180</v>
      </c>
      <c r="I27" s="10" t="s">
        <v>456</v>
      </c>
      <c r="J27" s="10" t="s">
        <v>20</v>
      </c>
      <c r="K27" s="10">
        <v>148</v>
      </c>
      <c r="L27" s="10" t="s">
        <v>21</v>
      </c>
      <c r="M27" s="11">
        <v>500</v>
      </c>
      <c r="N27" s="11">
        <f t="shared" si="0"/>
        <v>74000</v>
      </c>
      <c r="O27" s="11">
        <f t="shared" si="6"/>
        <v>2000</v>
      </c>
      <c r="P27" s="11">
        <f t="shared" si="2"/>
        <v>93783.999999999985</v>
      </c>
      <c r="Q27" s="11">
        <v>0</v>
      </c>
      <c r="R27" s="11">
        <f t="shared" si="7"/>
        <v>500</v>
      </c>
      <c r="S27" s="12"/>
    </row>
    <row r="28" spans="1:19" s="13" customFormat="1" ht="30" x14ac:dyDescent="0.25">
      <c r="A28" s="25">
        <f>IF(B28="","",SUBTOTAL(3,$B$9:B28))</f>
        <v>20</v>
      </c>
      <c r="B28" s="18" t="s">
        <v>392</v>
      </c>
      <c r="C28" s="10" t="s">
        <v>270</v>
      </c>
      <c r="D28" s="10">
        <v>1.234</v>
      </c>
      <c r="E28" s="10" t="s">
        <v>454</v>
      </c>
      <c r="F28" s="10" t="s">
        <v>18</v>
      </c>
      <c r="G28" s="10">
        <v>65</v>
      </c>
      <c r="H28" s="10">
        <v>180</v>
      </c>
      <c r="I28" s="10" t="s">
        <v>456</v>
      </c>
      <c r="J28" s="10" t="s">
        <v>20</v>
      </c>
      <c r="K28" s="10">
        <v>92</v>
      </c>
      <c r="L28" s="10" t="s">
        <v>21</v>
      </c>
      <c r="M28" s="11">
        <v>500</v>
      </c>
      <c r="N28" s="11">
        <f t="shared" si="0"/>
        <v>46000</v>
      </c>
      <c r="O28" s="11">
        <f t="shared" si="6"/>
        <v>2000</v>
      </c>
      <c r="P28" s="11">
        <f t="shared" si="2"/>
        <v>59232</v>
      </c>
      <c r="Q28" s="11">
        <v>0</v>
      </c>
      <c r="R28" s="11">
        <f t="shared" si="7"/>
        <v>500</v>
      </c>
      <c r="S28" s="12"/>
    </row>
    <row r="29" spans="1:19" s="13" customFormat="1" x14ac:dyDescent="0.25">
      <c r="A29" s="25">
        <f>IF(B29="","",SUBTOTAL(3,$B$9:B29))</f>
        <v>21</v>
      </c>
      <c r="B29" s="18" t="s">
        <v>400</v>
      </c>
      <c r="C29" s="10" t="s">
        <v>280</v>
      </c>
      <c r="D29" s="10">
        <v>1.234</v>
      </c>
      <c r="E29" s="10" t="s">
        <v>454</v>
      </c>
      <c r="F29" s="10" t="s">
        <v>18</v>
      </c>
      <c r="G29" s="10">
        <v>65</v>
      </c>
      <c r="H29" s="10">
        <v>180</v>
      </c>
      <c r="I29" s="10" t="s">
        <v>456</v>
      </c>
      <c r="J29" s="10" t="s">
        <v>20</v>
      </c>
      <c r="K29" s="10">
        <v>176</v>
      </c>
      <c r="L29" s="10" t="s">
        <v>21</v>
      </c>
      <c r="M29" s="11">
        <v>500</v>
      </c>
      <c r="N29" s="11">
        <f t="shared" si="0"/>
        <v>88000</v>
      </c>
      <c r="O29" s="11">
        <f t="shared" si="6"/>
        <v>2000</v>
      </c>
      <c r="P29" s="11">
        <f t="shared" si="2"/>
        <v>111060</v>
      </c>
      <c r="Q29" s="11">
        <v>0</v>
      </c>
      <c r="R29" s="11">
        <f t="shared" si="7"/>
        <v>500</v>
      </c>
      <c r="S29" s="12"/>
    </row>
    <row r="30" spans="1:19" s="13" customFormat="1" ht="30" x14ac:dyDescent="0.25">
      <c r="A30" s="25">
        <f>IF(B30="","",SUBTOTAL(3,$B$9:B30))</f>
        <v>22</v>
      </c>
      <c r="B30" s="18" t="s">
        <v>403</v>
      </c>
      <c r="C30" s="10" t="s">
        <v>283</v>
      </c>
      <c r="D30" s="10">
        <v>1.234</v>
      </c>
      <c r="E30" s="10" t="s">
        <v>454</v>
      </c>
      <c r="F30" s="10" t="s">
        <v>18</v>
      </c>
      <c r="G30" s="10">
        <v>65</v>
      </c>
      <c r="H30" s="10">
        <v>180</v>
      </c>
      <c r="I30" s="10" t="s">
        <v>456</v>
      </c>
      <c r="J30" s="10" t="s">
        <v>20</v>
      </c>
      <c r="K30" s="10">
        <v>52</v>
      </c>
      <c r="L30" s="10" t="s">
        <v>35</v>
      </c>
      <c r="M30" s="11">
        <v>500</v>
      </c>
      <c r="N30" s="11">
        <f t="shared" si="0"/>
        <v>26000</v>
      </c>
      <c r="O30" s="11">
        <f t="shared" si="6"/>
        <v>2000</v>
      </c>
      <c r="P30" s="11">
        <f t="shared" si="2"/>
        <v>34552</v>
      </c>
      <c r="Q30" s="11">
        <v>0</v>
      </c>
      <c r="R30" s="11">
        <f t="shared" si="7"/>
        <v>500</v>
      </c>
      <c r="S30" s="12"/>
    </row>
    <row r="31" spans="1:19" s="13" customFormat="1" x14ac:dyDescent="0.25">
      <c r="A31" s="25">
        <f>IF(B31="","",SUBTOTAL(3,$B$9:B31))</f>
        <v>23</v>
      </c>
      <c r="B31" s="18" t="s">
        <v>413</v>
      </c>
      <c r="C31" s="10" t="s">
        <v>293</v>
      </c>
      <c r="D31" s="10">
        <v>1.234</v>
      </c>
      <c r="E31" s="10" t="s">
        <v>454</v>
      </c>
      <c r="F31" s="10" t="s">
        <v>18</v>
      </c>
      <c r="G31" s="10">
        <v>65</v>
      </c>
      <c r="H31" s="10">
        <v>180</v>
      </c>
      <c r="I31" s="10" t="s">
        <v>456</v>
      </c>
      <c r="J31" s="10" t="s">
        <v>20</v>
      </c>
      <c r="K31" s="10">
        <v>140</v>
      </c>
      <c r="L31" s="10" t="s">
        <v>21</v>
      </c>
      <c r="M31" s="11">
        <v>700</v>
      </c>
      <c r="N31" s="11">
        <f t="shared" si="0"/>
        <v>98000</v>
      </c>
      <c r="O31" s="11">
        <f t="shared" si="6"/>
        <v>2800</v>
      </c>
      <c r="P31" s="11">
        <f t="shared" si="2"/>
        <v>124387.2</v>
      </c>
      <c r="Q31" s="11">
        <v>0</v>
      </c>
      <c r="R31" s="11">
        <f t="shared" si="7"/>
        <v>700</v>
      </c>
      <c r="S31" s="12"/>
    </row>
    <row r="32" spans="1:19" s="13" customFormat="1" x14ac:dyDescent="0.25">
      <c r="A32" s="25">
        <f>IF(B32="","",SUBTOTAL(3,$B$9:B32))</f>
        <v>24</v>
      </c>
      <c r="B32" s="18" t="s">
        <v>422</v>
      </c>
      <c r="C32" s="10" t="s">
        <v>302</v>
      </c>
      <c r="D32" s="10">
        <v>1.234</v>
      </c>
      <c r="E32" s="10">
        <v>4</v>
      </c>
      <c r="F32" s="17" t="s">
        <v>18</v>
      </c>
      <c r="G32" s="10">
        <v>65</v>
      </c>
      <c r="H32" s="10">
        <v>180</v>
      </c>
      <c r="I32" s="10" t="s">
        <v>19</v>
      </c>
      <c r="J32" s="10" t="s">
        <v>20</v>
      </c>
      <c r="K32" s="10">
        <v>68</v>
      </c>
      <c r="L32" s="10" t="s">
        <v>35</v>
      </c>
      <c r="M32" s="11">
        <v>27100</v>
      </c>
      <c r="N32" s="11">
        <f t="shared" si="0"/>
        <v>1842800</v>
      </c>
      <c r="O32" s="11">
        <f t="shared" si="6"/>
        <v>108400</v>
      </c>
      <c r="P32" s="11">
        <f t="shared" si="2"/>
        <v>2407780.7999999998</v>
      </c>
      <c r="Q32" s="11">
        <v>16000</v>
      </c>
      <c r="R32" s="11">
        <f t="shared" si="7"/>
        <v>11100</v>
      </c>
      <c r="S32" s="12"/>
    </row>
    <row r="33" spans="1:19" s="13" customFormat="1" x14ac:dyDescent="0.25">
      <c r="A33" s="25">
        <f>IF(B33="","",SUBTOTAL(3,$B$9:B33))</f>
        <v>25</v>
      </c>
      <c r="B33" s="18" t="s">
        <v>428</v>
      </c>
      <c r="C33" s="10" t="s">
        <v>308</v>
      </c>
      <c r="D33" s="10">
        <v>1.234</v>
      </c>
      <c r="E33" s="10" t="s">
        <v>17</v>
      </c>
      <c r="F33" s="10" t="s">
        <v>18</v>
      </c>
      <c r="G33" s="10">
        <v>65</v>
      </c>
      <c r="H33" s="10">
        <v>180</v>
      </c>
      <c r="I33" s="10" t="s">
        <v>19</v>
      </c>
      <c r="J33" s="10" t="s">
        <v>20</v>
      </c>
      <c r="K33" s="10">
        <v>140</v>
      </c>
      <c r="L33" s="10" t="s">
        <v>21</v>
      </c>
      <c r="M33" s="11">
        <v>43000</v>
      </c>
      <c r="N33" s="11">
        <f t="shared" si="0"/>
        <v>6020000</v>
      </c>
      <c r="O33" s="11">
        <f t="shared" ref="O33:O37" si="8">4*M33</f>
        <v>172000</v>
      </c>
      <c r="P33" s="11">
        <f t="shared" si="2"/>
        <v>7640928</v>
      </c>
      <c r="Q33" s="11">
        <v>26000</v>
      </c>
      <c r="R33" s="11">
        <f t="shared" ref="R33:R37" si="9">M33-Q33</f>
        <v>17000</v>
      </c>
      <c r="S33" s="12"/>
    </row>
    <row r="34" spans="1:19" s="13" customFormat="1" x14ac:dyDescent="0.25">
      <c r="A34" s="25">
        <f>IF(B34="","",SUBTOTAL(3,$B$9:B34))</f>
        <v>26</v>
      </c>
      <c r="B34" s="18" t="s">
        <v>431</v>
      </c>
      <c r="C34" s="10" t="s">
        <v>311</v>
      </c>
      <c r="D34" s="10">
        <v>1.234</v>
      </c>
      <c r="E34" s="10" t="s">
        <v>17</v>
      </c>
      <c r="F34" s="10" t="s">
        <v>18</v>
      </c>
      <c r="G34" s="10">
        <v>65</v>
      </c>
      <c r="H34" s="10">
        <v>180</v>
      </c>
      <c r="I34" s="10" t="s">
        <v>19</v>
      </c>
      <c r="J34" s="10" t="s">
        <v>20</v>
      </c>
      <c r="K34" s="10">
        <v>68</v>
      </c>
      <c r="L34" s="10" t="s">
        <v>35</v>
      </c>
      <c r="M34" s="11">
        <v>28100</v>
      </c>
      <c r="N34" s="11">
        <f t="shared" si="0"/>
        <v>1910800</v>
      </c>
      <c r="O34" s="11">
        <f t="shared" si="8"/>
        <v>112400</v>
      </c>
      <c r="P34" s="11">
        <f t="shared" si="2"/>
        <v>2496628.7999999998</v>
      </c>
      <c r="Q34" s="11">
        <v>17000</v>
      </c>
      <c r="R34" s="11">
        <f t="shared" si="9"/>
        <v>11100</v>
      </c>
      <c r="S34" s="12"/>
    </row>
    <row r="35" spans="1:19" s="13" customFormat="1" x14ac:dyDescent="0.25">
      <c r="A35" s="25">
        <f>IF(B35="","",SUBTOTAL(3,$B$9:B35))</f>
        <v>27</v>
      </c>
      <c r="B35" s="18" t="s">
        <v>440</v>
      </c>
      <c r="C35" s="10" t="s">
        <v>320</v>
      </c>
      <c r="D35" s="10">
        <v>1.234</v>
      </c>
      <c r="E35" s="10" t="s">
        <v>17</v>
      </c>
      <c r="F35" s="10" t="s">
        <v>34</v>
      </c>
      <c r="G35" s="10">
        <v>65</v>
      </c>
      <c r="H35" s="10">
        <v>180</v>
      </c>
      <c r="I35" s="10" t="s">
        <v>19</v>
      </c>
      <c r="J35" s="10" t="s">
        <v>20</v>
      </c>
      <c r="K35" s="10">
        <v>144</v>
      </c>
      <c r="L35" s="10" t="s">
        <v>21</v>
      </c>
      <c r="M35" s="11">
        <v>47000</v>
      </c>
      <c r="N35" s="11">
        <f t="shared" si="0"/>
        <v>6768000</v>
      </c>
      <c r="O35" s="11">
        <f t="shared" si="8"/>
        <v>188000</v>
      </c>
      <c r="P35" s="11">
        <f t="shared" si="2"/>
        <v>8583704</v>
      </c>
      <c r="Q35" s="11">
        <v>28000</v>
      </c>
      <c r="R35" s="11">
        <f t="shared" si="9"/>
        <v>19000</v>
      </c>
      <c r="S35" s="12"/>
    </row>
    <row r="36" spans="1:19" s="13" customFormat="1" x14ac:dyDescent="0.25">
      <c r="A36" s="25">
        <f>IF(B36="","",SUBTOTAL(3,$B$9:B36))</f>
        <v>28</v>
      </c>
      <c r="B36" s="18" t="s">
        <v>442</v>
      </c>
      <c r="C36" s="10" t="s">
        <v>322</v>
      </c>
      <c r="D36" s="10">
        <v>1.234</v>
      </c>
      <c r="E36" s="10" t="s">
        <v>17</v>
      </c>
      <c r="F36" s="10" t="s">
        <v>18</v>
      </c>
      <c r="G36" s="10">
        <v>65</v>
      </c>
      <c r="H36" s="10">
        <v>180</v>
      </c>
      <c r="I36" s="10" t="s">
        <v>19</v>
      </c>
      <c r="J36" s="10" t="s">
        <v>20</v>
      </c>
      <c r="K36" s="10">
        <v>160</v>
      </c>
      <c r="L36" s="10" t="s">
        <v>21</v>
      </c>
      <c r="M36" s="11">
        <v>38100</v>
      </c>
      <c r="N36" s="11">
        <f t="shared" si="0"/>
        <v>6096000</v>
      </c>
      <c r="O36" s="11">
        <f t="shared" si="8"/>
        <v>152400</v>
      </c>
      <c r="P36" s="11">
        <f t="shared" si="2"/>
        <v>7710525.6000000006</v>
      </c>
      <c r="Q36" s="11">
        <v>23000</v>
      </c>
      <c r="R36" s="11">
        <f t="shared" si="9"/>
        <v>15100</v>
      </c>
      <c r="S36" s="12"/>
    </row>
    <row r="37" spans="1:19" s="13" customFormat="1" x14ac:dyDescent="0.25">
      <c r="A37" s="25">
        <f>IF(B37="","",SUBTOTAL(3,$B$9:B37))</f>
        <v>29</v>
      </c>
      <c r="B37" s="18" t="s">
        <v>446</v>
      </c>
      <c r="C37" s="10" t="s">
        <v>326</v>
      </c>
      <c r="D37" s="10">
        <v>1.234</v>
      </c>
      <c r="E37" s="10" t="s">
        <v>17</v>
      </c>
      <c r="F37" s="10" t="s">
        <v>34</v>
      </c>
      <c r="G37" s="10">
        <v>65</v>
      </c>
      <c r="H37" s="10">
        <v>180</v>
      </c>
      <c r="I37" s="10" t="s">
        <v>19</v>
      </c>
      <c r="J37" s="10" t="s">
        <v>20</v>
      </c>
      <c r="K37" s="10">
        <v>76</v>
      </c>
      <c r="L37" s="10" t="s">
        <v>35</v>
      </c>
      <c r="M37" s="11">
        <v>14600</v>
      </c>
      <c r="N37" s="11">
        <f t="shared" si="0"/>
        <v>1109600</v>
      </c>
      <c r="O37" s="11">
        <f t="shared" si="8"/>
        <v>58400</v>
      </c>
      <c r="P37" s="11">
        <f t="shared" si="2"/>
        <v>1441312</v>
      </c>
      <c r="Q37" s="11">
        <v>9000</v>
      </c>
      <c r="R37" s="11">
        <f t="shared" si="9"/>
        <v>5600</v>
      </c>
      <c r="S37" s="12"/>
    </row>
    <row r="38" spans="1:19" s="1" customFormat="1" ht="14.25" x14ac:dyDescent="0.2">
      <c r="A38" s="26"/>
      <c r="B38" s="27" t="s">
        <v>223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8">
        <f t="shared" ref="M38:R38" si="10">SUBTOTAL(9,M9:M37)</f>
        <v>606400</v>
      </c>
      <c r="N38" s="28">
        <f t="shared" si="10"/>
        <v>66026400</v>
      </c>
      <c r="O38" s="28">
        <f t="shared" si="10"/>
        <v>2425600</v>
      </c>
      <c r="P38" s="28">
        <f t="shared" si="10"/>
        <v>84469768</v>
      </c>
      <c r="Q38" s="28">
        <f t="shared" si="10"/>
        <v>361000</v>
      </c>
      <c r="R38" s="28">
        <f t="shared" si="10"/>
        <v>245400</v>
      </c>
    </row>
    <row r="39" spans="1:19" x14ac:dyDescent="0.25">
      <c r="M39" s="15"/>
      <c r="N39" s="15"/>
      <c r="O39" s="15"/>
      <c r="P39" s="15"/>
      <c r="Q39" s="15"/>
      <c r="R39" s="15"/>
    </row>
  </sheetData>
  <mergeCells count="15">
    <mergeCell ref="M6:M8"/>
    <mergeCell ref="A6:A8"/>
    <mergeCell ref="B6:B8"/>
    <mergeCell ref="C6:C8"/>
    <mergeCell ref="E6:F7"/>
    <mergeCell ref="G6:I6"/>
    <mergeCell ref="J6:J8"/>
    <mergeCell ref="K6:K8"/>
    <mergeCell ref="A1:B4"/>
    <mergeCell ref="N6:O7"/>
    <mergeCell ref="P6:P8"/>
    <mergeCell ref="Q6:R7"/>
    <mergeCell ref="G7:H7"/>
    <mergeCell ref="I7:I8"/>
    <mergeCell ref="L6:L8"/>
  </mergeCells>
  <printOptions horizontalCentered="1"/>
  <pageMargins left="0.5" right="0" top="0.25" bottom="0" header="0.25" footer="0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8"/>
  <sheetViews>
    <sheetView workbookViewId="0">
      <selection activeCell="A5" sqref="A5"/>
    </sheetView>
  </sheetViews>
  <sheetFormatPr defaultColWidth="9.140625" defaultRowHeight="15" x14ac:dyDescent="0.25"/>
  <cols>
    <col min="1" max="1" width="5.140625" style="14" customWidth="1"/>
    <col min="2" max="2" width="64.140625" style="19" customWidth="1"/>
    <col min="3" max="3" width="14.28515625" style="14" customWidth="1"/>
    <col min="4" max="4" width="9.85546875" style="14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1.7109375" style="2" customWidth="1"/>
    <col min="14" max="14" width="14.28515625" style="2" bestFit="1" customWidth="1"/>
    <col min="15" max="15" width="12.42578125" style="2" bestFit="1" customWidth="1"/>
    <col min="16" max="16" width="14.28515625" style="2" hidden="1" customWidth="1"/>
    <col min="17" max="18" width="12.7109375" style="2" customWidth="1"/>
    <col min="19" max="16384" width="9.140625" style="3"/>
  </cols>
  <sheetData>
    <row r="1" spans="1:18" s="30" customFormat="1" ht="17.25" customHeight="1" x14ac:dyDescent="0.3">
      <c r="A1" s="39" t="s">
        <v>476</v>
      </c>
      <c r="B1" s="39"/>
      <c r="C1" s="37" t="s">
        <v>462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30" customFormat="1" ht="19.5" customHeight="1" x14ac:dyDescent="0.3">
      <c r="A2" s="39"/>
      <c r="B2" s="39"/>
      <c r="C2" s="37" t="s">
        <v>470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30" customFormat="1" ht="19.5" customHeight="1" x14ac:dyDescent="0.3">
      <c r="A3" s="39"/>
      <c r="B3" s="39"/>
      <c r="C3" s="37" t="s">
        <v>463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30" customFormat="1" ht="17.25" customHeight="1" x14ac:dyDescent="0.3">
      <c r="A4" s="39"/>
      <c r="B4" s="39"/>
      <c r="C4" s="37" t="s">
        <v>461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7" customFormat="1" ht="13.5" customHeight="1" x14ac:dyDescent="0.25">
      <c r="A6" s="34" t="s">
        <v>0</v>
      </c>
      <c r="B6" s="34" t="s">
        <v>1</v>
      </c>
      <c r="C6" s="34" t="s">
        <v>2</v>
      </c>
      <c r="D6" s="8" t="s">
        <v>3</v>
      </c>
      <c r="E6" s="34" t="s">
        <v>4</v>
      </c>
      <c r="F6" s="34"/>
      <c r="G6" s="34" t="s">
        <v>5</v>
      </c>
      <c r="H6" s="34"/>
      <c r="I6" s="34"/>
      <c r="J6" s="35" t="s">
        <v>6</v>
      </c>
      <c r="K6" s="35" t="s">
        <v>7</v>
      </c>
      <c r="L6" s="35" t="s">
        <v>8</v>
      </c>
      <c r="M6" s="36" t="s">
        <v>9</v>
      </c>
      <c r="N6" s="36" t="s">
        <v>10</v>
      </c>
      <c r="O6" s="36"/>
      <c r="P6" s="36" t="s">
        <v>11</v>
      </c>
      <c r="Q6" s="36" t="s">
        <v>12</v>
      </c>
      <c r="R6" s="36"/>
    </row>
    <row r="7" spans="1:18" s="7" customFormat="1" ht="12.75" x14ac:dyDescent="0.25">
      <c r="A7" s="34"/>
      <c r="B7" s="34"/>
      <c r="C7" s="34"/>
      <c r="D7" s="8"/>
      <c r="E7" s="34"/>
      <c r="F7" s="34"/>
      <c r="G7" s="34" t="s">
        <v>13</v>
      </c>
      <c r="H7" s="34"/>
      <c r="I7" s="35" t="s">
        <v>14</v>
      </c>
      <c r="J7" s="34"/>
      <c r="K7" s="34"/>
      <c r="L7" s="34"/>
      <c r="M7" s="36"/>
      <c r="N7" s="36"/>
      <c r="O7" s="36"/>
      <c r="P7" s="36"/>
      <c r="Q7" s="36"/>
      <c r="R7" s="36"/>
    </row>
    <row r="8" spans="1:18" s="7" customFormat="1" ht="12.75" x14ac:dyDescent="0.25">
      <c r="A8" s="34"/>
      <c r="B8" s="34"/>
      <c r="C8" s="34"/>
      <c r="D8" s="8"/>
      <c r="E8" s="24" t="s">
        <v>15</v>
      </c>
      <c r="F8" s="24" t="s">
        <v>16</v>
      </c>
      <c r="G8" s="24" t="s">
        <v>15</v>
      </c>
      <c r="H8" s="24" t="s">
        <v>16</v>
      </c>
      <c r="I8" s="34"/>
      <c r="J8" s="34"/>
      <c r="K8" s="34"/>
      <c r="L8" s="34"/>
      <c r="M8" s="36"/>
      <c r="N8" s="24" t="s">
        <v>15</v>
      </c>
      <c r="O8" s="24" t="s">
        <v>16</v>
      </c>
      <c r="P8" s="36"/>
      <c r="Q8" s="9" t="s">
        <v>457</v>
      </c>
      <c r="R8" s="9" t="s">
        <v>458</v>
      </c>
    </row>
    <row r="9" spans="1:18" s="13" customFormat="1" x14ac:dyDescent="0.25">
      <c r="A9" s="25">
        <f>IF(B9="","",SUBTOTAL(3,$B$9:B9))</f>
        <v>1</v>
      </c>
      <c r="B9" s="18" t="s">
        <v>45</v>
      </c>
      <c r="C9" s="10" t="s">
        <v>46</v>
      </c>
      <c r="D9" s="10">
        <v>1.234</v>
      </c>
      <c r="E9" s="10" t="s">
        <v>17</v>
      </c>
      <c r="F9" s="10" t="s">
        <v>18</v>
      </c>
      <c r="G9" s="10">
        <v>65</v>
      </c>
      <c r="H9" s="10">
        <v>180</v>
      </c>
      <c r="I9" s="10" t="s">
        <v>19</v>
      </c>
      <c r="J9" s="10" t="s">
        <v>20</v>
      </c>
      <c r="K9" s="10">
        <v>64</v>
      </c>
      <c r="L9" s="10" t="s">
        <v>35</v>
      </c>
      <c r="M9" s="11">
        <v>22900</v>
      </c>
      <c r="N9" s="11">
        <f t="shared" ref="N9:N36" si="0">K9*M9</f>
        <v>1465600</v>
      </c>
      <c r="O9" s="11">
        <f t="shared" ref="O9:O15" si="1">4*M9</f>
        <v>91600</v>
      </c>
      <c r="P9" s="11">
        <f t="shared" ref="P9:P36" si="2">(K9+4)*D9*M9</f>
        <v>1921584.8</v>
      </c>
      <c r="Q9" s="11">
        <v>14000</v>
      </c>
      <c r="R9" s="11">
        <f t="shared" ref="R9:R15" si="3">M9-Q9</f>
        <v>8900</v>
      </c>
    </row>
    <row r="10" spans="1:18" s="13" customFormat="1" x14ac:dyDescent="0.25">
      <c r="A10" s="25">
        <f>IF(B10="","",SUBTOTAL(3,$B$9:B10))</f>
        <v>2</v>
      </c>
      <c r="B10" s="18" t="s">
        <v>56</v>
      </c>
      <c r="C10" s="10" t="s">
        <v>57</v>
      </c>
      <c r="D10" s="10">
        <v>1.234</v>
      </c>
      <c r="E10" s="10" t="s">
        <v>17</v>
      </c>
      <c r="F10" s="10" t="s">
        <v>34</v>
      </c>
      <c r="G10" s="10">
        <v>65</v>
      </c>
      <c r="H10" s="10">
        <v>180</v>
      </c>
      <c r="I10" s="10" t="s">
        <v>19</v>
      </c>
      <c r="J10" s="10" t="s">
        <v>20</v>
      </c>
      <c r="K10" s="10">
        <v>132</v>
      </c>
      <c r="L10" s="10" t="s">
        <v>21</v>
      </c>
      <c r="M10" s="11">
        <v>44000</v>
      </c>
      <c r="N10" s="11">
        <f t="shared" si="0"/>
        <v>5808000</v>
      </c>
      <c r="O10" s="11">
        <f t="shared" si="1"/>
        <v>176000</v>
      </c>
      <c r="P10" s="11">
        <f t="shared" si="2"/>
        <v>7384256.0000000009</v>
      </c>
      <c r="Q10" s="11">
        <v>26000</v>
      </c>
      <c r="R10" s="11">
        <f t="shared" si="3"/>
        <v>18000</v>
      </c>
    </row>
    <row r="11" spans="1:18" s="13" customFormat="1" x14ac:dyDescent="0.25">
      <c r="A11" s="25">
        <f>IF(B11="","",SUBTOTAL(3,$B$9:B11))</f>
        <v>3</v>
      </c>
      <c r="B11" s="18" t="s">
        <v>80</v>
      </c>
      <c r="C11" s="10" t="s">
        <v>81</v>
      </c>
      <c r="D11" s="10">
        <v>1.234</v>
      </c>
      <c r="E11" s="10" t="s">
        <v>17</v>
      </c>
      <c r="F11" s="10" t="s">
        <v>18</v>
      </c>
      <c r="G11" s="10">
        <v>65</v>
      </c>
      <c r="H11" s="10">
        <v>180</v>
      </c>
      <c r="I11" s="10" t="s">
        <v>19</v>
      </c>
      <c r="J11" s="10" t="s">
        <v>20</v>
      </c>
      <c r="K11" s="10">
        <v>200</v>
      </c>
      <c r="L11" s="10" t="s">
        <v>21</v>
      </c>
      <c r="M11" s="11">
        <v>51000</v>
      </c>
      <c r="N11" s="11">
        <f t="shared" si="0"/>
        <v>10200000</v>
      </c>
      <c r="O11" s="11">
        <f t="shared" si="1"/>
        <v>204000</v>
      </c>
      <c r="P11" s="11">
        <f t="shared" si="2"/>
        <v>12838536</v>
      </c>
      <c r="Q11" s="11">
        <v>31000</v>
      </c>
      <c r="R11" s="11">
        <f t="shared" si="3"/>
        <v>20000</v>
      </c>
    </row>
    <row r="12" spans="1:18" s="13" customFormat="1" x14ac:dyDescent="0.25">
      <c r="A12" s="25">
        <f>IF(B12="","",SUBTOTAL(3,$B$9:B12))</f>
        <v>4</v>
      </c>
      <c r="B12" s="18" t="s">
        <v>87</v>
      </c>
      <c r="C12" s="10" t="s">
        <v>88</v>
      </c>
      <c r="D12" s="10">
        <v>1.234</v>
      </c>
      <c r="E12" s="10" t="s">
        <v>17</v>
      </c>
      <c r="F12" s="10" t="s">
        <v>18</v>
      </c>
      <c r="G12" s="10">
        <v>65</v>
      </c>
      <c r="H12" s="10">
        <v>180</v>
      </c>
      <c r="I12" s="10" t="s">
        <v>19</v>
      </c>
      <c r="J12" s="10" t="s">
        <v>20</v>
      </c>
      <c r="K12" s="10">
        <v>52</v>
      </c>
      <c r="L12" s="10" t="s">
        <v>35</v>
      </c>
      <c r="M12" s="11">
        <v>25000</v>
      </c>
      <c r="N12" s="11">
        <f t="shared" si="0"/>
        <v>1300000</v>
      </c>
      <c r="O12" s="11">
        <f t="shared" si="1"/>
        <v>100000</v>
      </c>
      <c r="P12" s="11">
        <f t="shared" si="2"/>
        <v>1727600</v>
      </c>
      <c r="Q12" s="11">
        <v>15000</v>
      </c>
      <c r="R12" s="11">
        <f t="shared" si="3"/>
        <v>10000</v>
      </c>
    </row>
    <row r="13" spans="1:18" s="13" customFormat="1" x14ac:dyDescent="0.25">
      <c r="A13" s="25">
        <f>IF(B13="","",SUBTOTAL(3,$B$9:B13))</f>
        <v>5</v>
      </c>
      <c r="B13" s="18" t="s">
        <v>338</v>
      </c>
      <c r="C13" s="10" t="s">
        <v>94</v>
      </c>
      <c r="D13" s="10">
        <v>1.234</v>
      </c>
      <c r="E13" s="10" t="s">
        <v>17</v>
      </c>
      <c r="F13" s="10" t="s">
        <v>18</v>
      </c>
      <c r="G13" s="10">
        <v>65</v>
      </c>
      <c r="H13" s="10">
        <v>180</v>
      </c>
      <c r="I13" s="10" t="s">
        <v>19</v>
      </c>
      <c r="J13" s="10" t="s">
        <v>20</v>
      </c>
      <c r="K13" s="10">
        <v>180</v>
      </c>
      <c r="L13" s="10" t="s">
        <v>21</v>
      </c>
      <c r="M13" s="11">
        <v>30300</v>
      </c>
      <c r="N13" s="11">
        <f t="shared" si="0"/>
        <v>5454000</v>
      </c>
      <c r="O13" s="11">
        <f t="shared" si="1"/>
        <v>121200</v>
      </c>
      <c r="P13" s="11">
        <f t="shared" si="2"/>
        <v>6879796.7999999998</v>
      </c>
      <c r="Q13" s="11">
        <v>18000</v>
      </c>
      <c r="R13" s="11">
        <f t="shared" si="3"/>
        <v>12300</v>
      </c>
    </row>
    <row r="14" spans="1:18" s="13" customFormat="1" x14ac:dyDescent="0.25">
      <c r="A14" s="25">
        <f>IF(B14="","",SUBTOTAL(3,$B$9:B14))</f>
        <v>6</v>
      </c>
      <c r="B14" s="18" t="s">
        <v>112</v>
      </c>
      <c r="C14" s="10" t="s">
        <v>113</v>
      </c>
      <c r="D14" s="10">
        <v>1.234</v>
      </c>
      <c r="E14" s="10" t="s">
        <v>17</v>
      </c>
      <c r="F14" s="10" t="s">
        <v>34</v>
      </c>
      <c r="G14" s="10">
        <v>65</v>
      </c>
      <c r="H14" s="10">
        <v>180</v>
      </c>
      <c r="I14" s="10" t="s">
        <v>19</v>
      </c>
      <c r="J14" s="10" t="s">
        <v>20</v>
      </c>
      <c r="K14" s="10">
        <v>72</v>
      </c>
      <c r="L14" s="10" t="s">
        <v>35</v>
      </c>
      <c r="M14" s="11">
        <v>34000</v>
      </c>
      <c r="N14" s="11">
        <f t="shared" si="0"/>
        <v>2448000</v>
      </c>
      <c r="O14" s="11">
        <f t="shared" si="1"/>
        <v>136000</v>
      </c>
      <c r="P14" s="11">
        <f t="shared" si="2"/>
        <v>3188655.9999999995</v>
      </c>
      <c r="Q14" s="11">
        <v>20000</v>
      </c>
      <c r="R14" s="11">
        <f t="shared" si="3"/>
        <v>14000</v>
      </c>
    </row>
    <row r="15" spans="1:18" s="13" customFormat="1" x14ac:dyDescent="0.25">
      <c r="A15" s="25">
        <f>IF(B15="","",SUBTOTAL(3,$B$9:B15))</f>
        <v>7</v>
      </c>
      <c r="B15" s="18" t="s">
        <v>116</v>
      </c>
      <c r="C15" s="10" t="s">
        <v>117</v>
      </c>
      <c r="D15" s="10">
        <v>1.234</v>
      </c>
      <c r="E15" s="10" t="s">
        <v>17</v>
      </c>
      <c r="F15" s="10" t="s">
        <v>53</v>
      </c>
      <c r="G15" s="10">
        <v>65</v>
      </c>
      <c r="H15" s="10">
        <v>180</v>
      </c>
      <c r="I15" s="10" t="s">
        <v>19</v>
      </c>
      <c r="J15" s="10" t="s">
        <v>20</v>
      </c>
      <c r="K15" s="10">
        <v>196</v>
      </c>
      <c r="L15" s="10" t="s">
        <v>21</v>
      </c>
      <c r="M15" s="11">
        <v>53000</v>
      </c>
      <c r="N15" s="11">
        <f t="shared" si="0"/>
        <v>10388000</v>
      </c>
      <c r="O15" s="11">
        <f t="shared" si="1"/>
        <v>212000</v>
      </c>
      <c r="P15" s="11">
        <f t="shared" si="2"/>
        <v>13080400</v>
      </c>
      <c r="Q15" s="11">
        <v>32000</v>
      </c>
      <c r="R15" s="11">
        <f t="shared" si="3"/>
        <v>21000</v>
      </c>
    </row>
    <row r="16" spans="1:18" s="13" customFormat="1" x14ac:dyDescent="0.25">
      <c r="A16" s="25">
        <f>IF(B16="","",SUBTOTAL(3,$B$9:B16))</f>
        <v>8</v>
      </c>
      <c r="B16" s="18" t="s">
        <v>346</v>
      </c>
      <c r="C16" s="10" t="s">
        <v>145</v>
      </c>
      <c r="D16" s="10">
        <v>1.234</v>
      </c>
      <c r="E16" s="10" t="s">
        <v>17</v>
      </c>
      <c r="F16" s="10" t="s">
        <v>18</v>
      </c>
      <c r="G16" s="10">
        <v>65</v>
      </c>
      <c r="H16" s="10">
        <v>180</v>
      </c>
      <c r="I16" s="10" t="s">
        <v>19</v>
      </c>
      <c r="J16" s="10" t="s">
        <v>20</v>
      </c>
      <c r="K16" s="10">
        <v>168</v>
      </c>
      <c r="L16" s="10" t="s">
        <v>21</v>
      </c>
      <c r="M16" s="11">
        <v>5000</v>
      </c>
      <c r="N16" s="11">
        <f t="shared" si="0"/>
        <v>840000</v>
      </c>
      <c r="O16" s="11">
        <f t="shared" ref="O16:O24" si="4">4*M16</f>
        <v>20000</v>
      </c>
      <c r="P16" s="11">
        <f t="shared" si="2"/>
        <v>1061240</v>
      </c>
      <c r="Q16" s="11">
        <v>3000</v>
      </c>
      <c r="R16" s="11">
        <f t="shared" ref="R16:R24" si="5">M16-Q16</f>
        <v>2000</v>
      </c>
    </row>
    <row r="17" spans="1:18" s="13" customFormat="1" x14ac:dyDescent="0.25">
      <c r="A17" s="25">
        <f>IF(B17="","",SUBTOTAL(3,$B$9:B17))</f>
        <v>9</v>
      </c>
      <c r="B17" s="18" t="s">
        <v>161</v>
      </c>
      <c r="C17" s="10" t="s">
        <v>162</v>
      </c>
      <c r="D17" s="10">
        <v>1.234</v>
      </c>
      <c r="E17" s="10" t="s">
        <v>17</v>
      </c>
      <c r="F17" s="10" t="s">
        <v>34</v>
      </c>
      <c r="G17" s="10">
        <v>65</v>
      </c>
      <c r="H17" s="10">
        <v>180</v>
      </c>
      <c r="I17" s="10" t="s">
        <v>19</v>
      </c>
      <c r="J17" s="10" t="s">
        <v>20</v>
      </c>
      <c r="K17" s="10">
        <v>188</v>
      </c>
      <c r="L17" s="10" t="s">
        <v>21</v>
      </c>
      <c r="M17" s="11">
        <v>27000</v>
      </c>
      <c r="N17" s="11">
        <f t="shared" si="0"/>
        <v>5076000</v>
      </c>
      <c r="O17" s="11">
        <f t="shared" si="4"/>
        <v>108000</v>
      </c>
      <c r="P17" s="11">
        <f t="shared" si="2"/>
        <v>6397056</v>
      </c>
      <c r="Q17" s="11">
        <v>16000</v>
      </c>
      <c r="R17" s="11">
        <f t="shared" si="5"/>
        <v>11000</v>
      </c>
    </row>
    <row r="18" spans="1:18" s="13" customFormat="1" x14ac:dyDescent="0.25">
      <c r="A18" s="25">
        <f>IF(B18="","",SUBTOTAL(3,$B$9:B18))</f>
        <v>10</v>
      </c>
      <c r="B18" s="18" t="s">
        <v>165</v>
      </c>
      <c r="C18" s="10" t="s">
        <v>166</v>
      </c>
      <c r="D18" s="10">
        <v>1.234</v>
      </c>
      <c r="E18" s="10" t="s">
        <v>17</v>
      </c>
      <c r="F18" s="10" t="s">
        <v>34</v>
      </c>
      <c r="G18" s="10">
        <v>65</v>
      </c>
      <c r="H18" s="10">
        <v>180</v>
      </c>
      <c r="I18" s="10" t="s">
        <v>19</v>
      </c>
      <c r="J18" s="10" t="s">
        <v>20</v>
      </c>
      <c r="K18" s="10">
        <v>168</v>
      </c>
      <c r="L18" s="10" t="s">
        <v>21</v>
      </c>
      <c r="M18" s="11">
        <v>34000</v>
      </c>
      <c r="N18" s="11">
        <f t="shared" si="0"/>
        <v>5712000</v>
      </c>
      <c r="O18" s="11">
        <f t="shared" si="4"/>
        <v>136000</v>
      </c>
      <c r="P18" s="11">
        <f t="shared" si="2"/>
        <v>7216432</v>
      </c>
      <c r="Q18" s="11">
        <v>20000</v>
      </c>
      <c r="R18" s="11">
        <f t="shared" si="5"/>
        <v>14000</v>
      </c>
    </row>
    <row r="19" spans="1:18" s="13" customFormat="1" x14ac:dyDescent="0.25">
      <c r="A19" s="25">
        <f>IF(B19="","",SUBTOTAL(3,$B$9:B19))</f>
        <v>11</v>
      </c>
      <c r="B19" s="18" t="s">
        <v>179</v>
      </c>
      <c r="C19" s="10" t="s">
        <v>180</v>
      </c>
      <c r="D19" s="10">
        <v>1.234</v>
      </c>
      <c r="E19" s="10" t="s">
        <v>17</v>
      </c>
      <c r="F19" s="10" t="s">
        <v>53</v>
      </c>
      <c r="G19" s="10">
        <v>65</v>
      </c>
      <c r="H19" s="10">
        <v>180</v>
      </c>
      <c r="I19" s="10" t="s">
        <v>19</v>
      </c>
      <c r="J19" s="10" t="s">
        <v>20</v>
      </c>
      <c r="K19" s="10">
        <v>72</v>
      </c>
      <c r="L19" s="10" t="s">
        <v>35</v>
      </c>
      <c r="M19" s="11">
        <v>12000</v>
      </c>
      <c r="N19" s="11">
        <f t="shared" si="0"/>
        <v>864000</v>
      </c>
      <c r="O19" s="11">
        <f t="shared" si="4"/>
        <v>48000</v>
      </c>
      <c r="P19" s="11">
        <f t="shared" si="2"/>
        <v>1125408</v>
      </c>
      <c r="Q19" s="11">
        <v>7000</v>
      </c>
      <c r="R19" s="11">
        <f t="shared" si="5"/>
        <v>5000</v>
      </c>
    </row>
    <row r="20" spans="1:18" s="13" customFormat="1" x14ac:dyDescent="0.25">
      <c r="A20" s="25">
        <f>IF(B20="","",SUBTOTAL(3,$B$9:B20))</f>
        <v>12</v>
      </c>
      <c r="B20" s="18" t="s">
        <v>353</v>
      </c>
      <c r="C20" s="10" t="s">
        <v>229</v>
      </c>
      <c r="D20" s="10">
        <v>1.234</v>
      </c>
      <c r="E20" s="10" t="s">
        <v>17</v>
      </c>
      <c r="F20" s="10" t="s">
        <v>34</v>
      </c>
      <c r="G20" s="10">
        <v>65</v>
      </c>
      <c r="H20" s="10">
        <v>180</v>
      </c>
      <c r="I20" s="10" t="s">
        <v>19</v>
      </c>
      <c r="J20" s="10" t="s">
        <v>20</v>
      </c>
      <c r="K20" s="10">
        <v>88</v>
      </c>
      <c r="L20" s="10" t="s">
        <v>35</v>
      </c>
      <c r="M20" s="11">
        <v>6800</v>
      </c>
      <c r="N20" s="11">
        <f t="shared" si="0"/>
        <v>598400</v>
      </c>
      <c r="O20" s="11">
        <f t="shared" si="4"/>
        <v>27200</v>
      </c>
      <c r="P20" s="11">
        <f t="shared" si="2"/>
        <v>771990.39999999991</v>
      </c>
      <c r="Q20" s="11">
        <v>4000</v>
      </c>
      <c r="R20" s="11">
        <f t="shared" si="5"/>
        <v>2800</v>
      </c>
    </row>
    <row r="21" spans="1:18" s="13" customFormat="1" x14ac:dyDescent="0.25">
      <c r="A21" s="25">
        <f>IF(B21="","",SUBTOTAL(3,$B$9:B21))</f>
        <v>13</v>
      </c>
      <c r="B21" s="18" t="s">
        <v>365</v>
      </c>
      <c r="C21" s="10" t="s">
        <v>241</v>
      </c>
      <c r="D21" s="10">
        <v>1.234</v>
      </c>
      <c r="E21" s="10" t="s">
        <v>17</v>
      </c>
      <c r="F21" s="10" t="s">
        <v>18</v>
      </c>
      <c r="G21" s="10">
        <v>65</v>
      </c>
      <c r="H21" s="10">
        <v>180</v>
      </c>
      <c r="I21" s="10" t="s">
        <v>456</v>
      </c>
      <c r="J21" s="10" t="s">
        <v>20</v>
      </c>
      <c r="K21" s="10">
        <v>216</v>
      </c>
      <c r="L21" s="10" t="s">
        <v>21</v>
      </c>
      <c r="M21" s="11">
        <v>500</v>
      </c>
      <c r="N21" s="11">
        <f t="shared" si="0"/>
        <v>108000</v>
      </c>
      <c r="O21" s="11">
        <f t="shared" si="4"/>
        <v>2000</v>
      </c>
      <c r="P21" s="11">
        <f t="shared" si="2"/>
        <v>135740</v>
      </c>
      <c r="Q21" s="11">
        <v>0</v>
      </c>
      <c r="R21" s="11">
        <f t="shared" si="5"/>
        <v>500</v>
      </c>
    </row>
    <row r="22" spans="1:18" s="13" customFormat="1" x14ac:dyDescent="0.25">
      <c r="A22" s="25">
        <f>IF(B22="","",SUBTOTAL(3,$B$9:B22))</f>
        <v>14</v>
      </c>
      <c r="B22" s="18" t="s">
        <v>371</v>
      </c>
      <c r="C22" s="10" t="s">
        <v>248</v>
      </c>
      <c r="D22" s="10">
        <v>1.234</v>
      </c>
      <c r="E22" s="10" t="s">
        <v>17</v>
      </c>
      <c r="F22" s="10" t="s">
        <v>18</v>
      </c>
      <c r="G22" s="10">
        <v>65</v>
      </c>
      <c r="H22" s="10">
        <v>180</v>
      </c>
      <c r="I22" s="10" t="s">
        <v>456</v>
      </c>
      <c r="J22" s="10" t="s">
        <v>20</v>
      </c>
      <c r="K22" s="10">
        <v>296</v>
      </c>
      <c r="L22" s="10" t="s">
        <v>455</v>
      </c>
      <c r="M22" s="11">
        <v>800</v>
      </c>
      <c r="N22" s="11">
        <f t="shared" si="0"/>
        <v>236800</v>
      </c>
      <c r="O22" s="11">
        <f t="shared" si="4"/>
        <v>3200</v>
      </c>
      <c r="P22" s="11">
        <f t="shared" si="2"/>
        <v>296160</v>
      </c>
      <c r="Q22" s="11">
        <v>0</v>
      </c>
      <c r="R22" s="11">
        <f t="shared" si="5"/>
        <v>800</v>
      </c>
    </row>
    <row r="23" spans="1:18" s="13" customFormat="1" x14ac:dyDescent="0.25">
      <c r="A23" s="25">
        <f>IF(B23="","",SUBTOTAL(3,$B$9:B23))</f>
        <v>15</v>
      </c>
      <c r="B23" s="18" t="s">
        <v>374</v>
      </c>
      <c r="C23" s="10" t="s">
        <v>251</v>
      </c>
      <c r="D23" s="10">
        <v>1.234</v>
      </c>
      <c r="E23" s="10" t="s">
        <v>17</v>
      </c>
      <c r="F23" s="10" t="s">
        <v>18</v>
      </c>
      <c r="G23" s="10">
        <v>65</v>
      </c>
      <c r="H23" s="10">
        <v>180</v>
      </c>
      <c r="I23" s="10" t="s">
        <v>456</v>
      </c>
      <c r="J23" s="10" t="s">
        <v>20</v>
      </c>
      <c r="K23" s="10">
        <v>72</v>
      </c>
      <c r="L23" s="10" t="s">
        <v>35</v>
      </c>
      <c r="M23" s="11">
        <v>500</v>
      </c>
      <c r="N23" s="11">
        <f t="shared" si="0"/>
        <v>36000</v>
      </c>
      <c r="O23" s="11">
        <f t="shared" si="4"/>
        <v>2000</v>
      </c>
      <c r="P23" s="11">
        <f t="shared" si="2"/>
        <v>46891.999999999993</v>
      </c>
      <c r="Q23" s="11">
        <v>0</v>
      </c>
      <c r="R23" s="11">
        <f t="shared" si="5"/>
        <v>500</v>
      </c>
    </row>
    <row r="24" spans="1:18" s="13" customFormat="1" x14ac:dyDescent="0.25">
      <c r="A24" s="25">
        <f>IF(B24="","",SUBTOTAL(3,$B$9:B24))</f>
        <v>16</v>
      </c>
      <c r="B24" s="18" t="s">
        <v>378</v>
      </c>
      <c r="C24" s="10" t="s">
        <v>255</v>
      </c>
      <c r="D24" s="10">
        <v>1.234</v>
      </c>
      <c r="E24" s="10" t="s">
        <v>17</v>
      </c>
      <c r="F24" s="10" t="s">
        <v>18</v>
      </c>
      <c r="G24" s="10">
        <v>65</v>
      </c>
      <c r="H24" s="10">
        <v>180</v>
      </c>
      <c r="I24" s="10" t="s">
        <v>456</v>
      </c>
      <c r="J24" s="10" t="s">
        <v>20</v>
      </c>
      <c r="K24" s="10">
        <v>244</v>
      </c>
      <c r="L24" s="10" t="s">
        <v>21</v>
      </c>
      <c r="M24" s="11">
        <v>500</v>
      </c>
      <c r="N24" s="11">
        <f t="shared" si="0"/>
        <v>122000</v>
      </c>
      <c r="O24" s="11">
        <f t="shared" si="4"/>
        <v>2000</v>
      </c>
      <c r="P24" s="11">
        <f t="shared" si="2"/>
        <v>153016</v>
      </c>
      <c r="Q24" s="11">
        <v>0</v>
      </c>
      <c r="R24" s="11">
        <f t="shared" si="5"/>
        <v>500</v>
      </c>
    </row>
    <row r="25" spans="1:18" s="13" customFormat="1" x14ac:dyDescent="0.25">
      <c r="A25" s="25">
        <f>IF(B25="","",SUBTOTAL(3,$B$9:B25))</f>
        <v>17</v>
      </c>
      <c r="B25" s="18" t="s">
        <v>387</v>
      </c>
      <c r="C25" s="10" t="s">
        <v>264</v>
      </c>
      <c r="D25" s="10">
        <v>1.234</v>
      </c>
      <c r="E25" s="10" t="s">
        <v>17</v>
      </c>
      <c r="F25" s="10" t="s">
        <v>18</v>
      </c>
      <c r="G25" s="10">
        <v>65</v>
      </c>
      <c r="H25" s="10">
        <v>180</v>
      </c>
      <c r="I25" s="10" t="s">
        <v>456</v>
      </c>
      <c r="J25" s="10" t="s">
        <v>20</v>
      </c>
      <c r="K25" s="10">
        <v>172</v>
      </c>
      <c r="L25" s="10" t="s">
        <v>21</v>
      </c>
      <c r="M25" s="11">
        <v>500</v>
      </c>
      <c r="N25" s="11">
        <f t="shared" si="0"/>
        <v>86000</v>
      </c>
      <c r="O25" s="11">
        <f t="shared" ref="O25:O30" si="6">4*M25</f>
        <v>2000</v>
      </c>
      <c r="P25" s="11">
        <f t="shared" si="2"/>
        <v>108592</v>
      </c>
      <c r="Q25" s="11">
        <v>0</v>
      </c>
      <c r="R25" s="11">
        <f t="shared" ref="R25:R30" si="7">M25-Q25</f>
        <v>500</v>
      </c>
    </row>
    <row r="26" spans="1:18" s="13" customFormat="1" x14ac:dyDescent="0.25">
      <c r="A26" s="25">
        <f>IF(B26="","",SUBTOTAL(3,$B$9:B26))</f>
        <v>18</v>
      </c>
      <c r="B26" s="18" t="s">
        <v>391</v>
      </c>
      <c r="C26" s="10" t="s">
        <v>269</v>
      </c>
      <c r="D26" s="10">
        <v>1.234</v>
      </c>
      <c r="E26" s="10" t="s">
        <v>454</v>
      </c>
      <c r="F26" s="10" t="s">
        <v>18</v>
      </c>
      <c r="G26" s="10">
        <v>65</v>
      </c>
      <c r="H26" s="10">
        <v>180</v>
      </c>
      <c r="I26" s="10" t="s">
        <v>456</v>
      </c>
      <c r="J26" s="10" t="s">
        <v>20</v>
      </c>
      <c r="K26" s="10">
        <v>228</v>
      </c>
      <c r="L26" s="10" t="s">
        <v>21</v>
      </c>
      <c r="M26" s="11">
        <v>500</v>
      </c>
      <c r="N26" s="11">
        <f t="shared" si="0"/>
        <v>114000</v>
      </c>
      <c r="O26" s="11">
        <f t="shared" si="6"/>
        <v>2000</v>
      </c>
      <c r="P26" s="11">
        <f t="shared" si="2"/>
        <v>143144</v>
      </c>
      <c r="Q26" s="11">
        <v>0</v>
      </c>
      <c r="R26" s="11">
        <f t="shared" si="7"/>
        <v>500</v>
      </c>
    </row>
    <row r="27" spans="1:18" s="13" customFormat="1" ht="30" x14ac:dyDescent="0.25">
      <c r="A27" s="25">
        <f>IF(B27="","",SUBTOTAL(3,$B$9:B27))</f>
        <v>19</v>
      </c>
      <c r="B27" s="18" t="s">
        <v>465</v>
      </c>
      <c r="C27" s="10" t="s">
        <v>279</v>
      </c>
      <c r="D27" s="10">
        <v>1.234</v>
      </c>
      <c r="E27" s="10" t="s">
        <v>454</v>
      </c>
      <c r="F27" s="10" t="s">
        <v>18</v>
      </c>
      <c r="G27" s="10">
        <v>65</v>
      </c>
      <c r="H27" s="10">
        <v>180</v>
      </c>
      <c r="I27" s="10" t="s">
        <v>456</v>
      </c>
      <c r="J27" s="10" t="s">
        <v>20</v>
      </c>
      <c r="K27" s="10">
        <v>188</v>
      </c>
      <c r="L27" s="10" t="s">
        <v>21</v>
      </c>
      <c r="M27" s="11">
        <v>500</v>
      </c>
      <c r="N27" s="11">
        <f t="shared" si="0"/>
        <v>94000</v>
      </c>
      <c r="O27" s="11">
        <f t="shared" si="6"/>
        <v>2000</v>
      </c>
      <c r="P27" s="11">
        <f t="shared" si="2"/>
        <v>118464</v>
      </c>
      <c r="Q27" s="11">
        <v>0</v>
      </c>
      <c r="R27" s="11">
        <f t="shared" si="7"/>
        <v>500</v>
      </c>
    </row>
    <row r="28" spans="1:18" s="13" customFormat="1" ht="30" x14ac:dyDescent="0.25">
      <c r="A28" s="25">
        <f>IF(B28="","",SUBTOTAL(3,$B$9:B28))</f>
        <v>20</v>
      </c>
      <c r="B28" s="18" t="s">
        <v>401</v>
      </c>
      <c r="C28" s="10" t="s">
        <v>281</v>
      </c>
      <c r="D28" s="10">
        <v>1.234</v>
      </c>
      <c r="E28" s="10" t="s">
        <v>454</v>
      </c>
      <c r="F28" s="10" t="s">
        <v>18</v>
      </c>
      <c r="G28" s="10">
        <v>65</v>
      </c>
      <c r="H28" s="10">
        <v>180</v>
      </c>
      <c r="I28" s="10" t="s">
        <v>456</v>
      </c>
      <c r="J28" s="10" t="s">
        <v>20</v>
      </c>
      <c r="K28" s="10">
        <v>60</v>
      </c>
      <c r="L28" s="10" t="s">
        <v>35</v>
      </c>
      <c r="M28" s="11">
        <v>500</v>
      </c>
      <c r="N28" s="11">
        <f t="shared" si="0"/>
        <v>30000</v>
      </c>
      <c r="O28" s="11">
        <f t="shared" si="6"/>
        <v>2000</v>
      </c>
      <c r="P28" s="11">
        <f t="shared" si="2"/>
        <v>39488</v>
      </c>
      <c r="Q28" s="11">
        <v>0</v>
      </c>
      <c r="R28" s="11">
        <f t="shared" si="7"/>
        <v>500</v>
      </c>
    </row>
    <row r="29" spans="1:18" s="13" customFormat="1" ht="30" x14ac:dyDescent="0.25">
      <c r="A29" s="25">
        <f>IF(B29="","",SUBTOTAL(3,$B$9:B29))</f>
        <v>21</v>
      </c>
      <c r="B29" s="18" t="s">
        <v>412</v>
      </c>
      <c r="C29" s="10" t="s">
        <v>292</v>
      </c>
      <c r="D29" s="10">
        <v>1.234</v>
      </c>
      <c r="E29" s="10" t="s">
        <v>454</v>
      </c>
      <c r="F29" s="10" t="s">
        <v>18</v>
      </c>
      <c r="G29" s="10">
        <v>65</v>
      </c>
      <c r="H29" s="10">
        <v>180</v>
      </c>
      <c r="I29" s="10" t="s">
        <v>456</v>
      </c>
      <c r="J29" s="10" t="s">
        <v>20</v>
      </c>
      <c r="K29" s="10">
        <v>92</v>
      </c>
      <c r="L29" s="10" t="s">
        <v>21</v>
      </c>
      <c r="M29" s="11">
        <v>500</v>
      </c>
      <c r="N29" s="11">
        <f t="shared" si="0"/>
        <v>46000</v>
      </c>
      <c r="O29" s="11">
        <f t="shared" si="6"/>
        <v>2000</v>
      </c>
      <c r="P29" s="11">
        <f t="shared" si="2"/>
        <v>59232</v>
      </c>
      <c r="Q29" s="11">
        <v>0</v>
      </c>
      <c r="R29" s="11">
        <f t="shared" si="7"/>
        <v>500</v>
      </c>
    </row>
    <row r="30" spans="1:18" s="13" customFormat="1" x14ac:dyDescent="0.25">
      <c r="A30" s="25">
        <f>IF(B30="","",SUBTOTAL(3,$B$9:B30))</f>
        <v>22</v>
      </c>
      <c r="B30" s="18" t="s">
        <v>421</v>
      </c>
      <c r="C30" s="10" t="s">
        <v>301</v>
      </c>
      <c r="D30" s="10">
        <v>1.234</v>
      </c>
      <c r="E30" s="10" t="s">
        <v>17</v>
      </c>
      <c r="F30" s="10" t="s">
        <v>18</v>
      </c>
      <c r="G30" s="10">
        <v>65</v>
      </c>
      <c r="H30" s="10">
        <v>180</v>
      </c>
      <c r="I30" s="10" t="s">
        <v>19</v>
      </c>
      <c r="J30" s="10" t="s">
        <v>20</v>
      </c>
      <c r="K30" s="10">
        <v>84</v>
      </c>
      <c r="L30" s="10" t="s">
        <v>35</v>
      </c>
      <c r="M30" s="11">
        <v>30100</v>
      </c>
      <c r="N30" s="11">
        <f t="shared" si="0"/>
        <v>2528400</v>
      </c>
      <c r="O30" s="11">
        <f t="shared" si="6"/>
        <v>120400</v>
      </c>
      <c r="P30" s="11">
        <f t="shared" si="2"/>
        <v>3268619.2</v>
      </c>
      <c r="Q30" s="11">
        <v>18000</v>
      </c>
      <c r="R30" s="11">
        <f t="shared" si="7"/>
        <v>12100</v>
      </c>
    </row>
    <row r="31" spans="1:18" s="13" customFormat="1" x14ac:dyDescent="0.25">
      <c r="A31" s="25">
        <f>IF(B31="","",SUBTOTAL(3,$B$9:B31))</f>
        <v>23</v>
      </c>
      <c r="B31" s="18" t="s">
        <v>213</v>
      </c>
      <c r="C31" s="10" t="s">
        <v>214</v>
      </c>
      <c r="D31" s="10">
        <v>1.234</v>
      </c>
      <c r="E31" s="10" t="s">
        <v>17</v>
      </c>
      <c r="F31" s="10" t="s">
        <v>18</v>
      </c>
      <c r="G31" s="10">
        <v>65</v>
      </c>
      <c r="H31" s="10">
        <v>180</v>
      </c>
      <c r="I31" s="10" t="s">
        <v>19</v>
      </c>
      <c r="J31" s="10" t="s">
        <v>20</v>
      </c>
      <c r="K31" s="10">
        <v>84</v>
      </c>
      <c r="L31" s="10" t="s">
        <v>35</v>
      </c>
      <c r="M31" s="11">
        <v>18000</v>
      </c>
      <c r="N31" s="11">
        <f t="shared" si="0"/>
        <v>1512000</v>
      </c>
      <c r="O31" s="11">
        <f t="shared" ref="O31:O36" si="8">4*M31</f>
        <v>72000</v>
      </c>
      <c r="P31" s="11">
        <f t="shared" si="2"/>
        <v>1954656</v>
      </c>
      <c r="Q31" s="11">
        <v>11000</v>
      </c>
      <c r="R31" s="11">
        <f t="shared" ref="R31:R36" si="9">M31-Q31</f>
        <v>7000</v>
      </c>
    </row>
    <row r="32" spans="1:18" s="13" customFormat="1" x14ac:dyDescent="0.25">
      <c r="A32" s="25">
        <f>IF(B32="","",SUBTOTAL(3,$B$9:B32))</f>
        <v>24</v>
      </c>
      <c r="B32" s="18" t="s">
        <v>434</v>
      </c>
      <c r="C32" s="10" t="s">
        <v>314</v>
      </c>
      <c r="D32" s="10">
        <v>1.234</v>
      </c>
      <c r="E32" s="10" t="s">
        <v>17</v>
      </c>
      <c r="F32" s="10" t="s">
        <v>18</v>
      </c>
      <c r="G32" s="10">
        <v>65</v>
      </c>
      <c r="H32" s="10">
        <v>180</v>
      </c>
      <c r="I32" s="10" t="s">
        <v>19</v>
      </c>
      <c r="J32" s="10" t="s">
        <v>20</v>
      </c>
      <c r="K32" s="10">
        <v>128</v>
      </c>
      <c r="L32" s="10" t="s">
        <v>21</v>
      </c>
      <c r="M32" s="11">
        <v>41100</v>
      </c>
      <c r="N32" s="11">
        <f t="shared" si="0"/>
        <v>5260800</v>
      </c>
      <c r="O32" s="11">
        <f t="shared" si="8"/>
        <v>164400</v>
      </c>
      <c r="P32" s="11">
        <f t="shared" si="2"/>
        <v>6694696.7999999998</v>
      </c>
      <c r="Q32" s="11">
        <v>25000</v>
      </c>
      <c r="R32" s="11">
        <f t="shared" si="9"/>
        <v>16100</v>
      </c>
    </row>
    <row r="33" spans="1:18" s="13" customFormat="1" x14ac:dyDescent="0.25">
      <c r="A33" s="25">
        <f>IF(B33="","",SUBTOTAL(3,$B$9:B33))</f>
        <v>25</v>
      </c>
      <c r="B33" s="18" t="s">
        <v>438</v>
      </c>
      <c r="C33" s="10" t="s">
        <v>318</v>
      </c>
      <c r="D33" s="10">
        <v>1.234</v>
      </c>
      <c r="E33" s="10" t="s">
        <v>17</v>
      </c>
      <c r="F33" s="10" t="s">
        <v>34</v>
      </c>
      <c r="G33" s="10">
        <v>65</v>
      </c>
      <c r="H33" s="10">
        <v>180</v>
      </c>
      <c r="I33" s="10" t="s">
        <v>19</v>
      </c>
      <c r="J33" s="10" t="s">
        <v>20</v>
      </c>
      <c r="K33" s="10">
        <v>76</v>
      </c>
      <c r="L33" s="10" t="s">
        <v>35</v>
      </c>
      <c r="M33" s="11">
        <v>64100</v>
      </c>
      <c r="N33" s="11">
        <f t="shared" si="0"/>
        <v>4871600</v>
      </c>
      <c r="O33" s="11">
        <f t="shared" si="8"/>
        <v>256400</v>
      </c>
      <c r="P33" s="11">
        <f t="shared" si="2"/>
        <v>6327952</v>
      </c>
      <c r="Q33" s="11">
        <v>38000</v>
      </c>
      <c r="R33" s="11">
        <f t="shared" si="9"/>
        <v>26100</v>
      </c>
    </row>
    <row r="34" spans="1:18" s="13" customFormat="1" x14ac:dyDescent="0.25">
      <c r="A34" s="25">
        <f>IF(B34="","",SUBTOTAL(3,$B$9:B34))</f>
        <v>26</v>
      </c>
      <c r="B34" s="18" t="s">
        <v>439</v>
      </c>
      <c r="C34" s="10" t="s">
        <v>319</v>
      </c>
      <c r="D34" s="10">
        <v>1.234</v>
      </c>
      <c r="E34" s="10" t="s">
        <v>17</v>
      </c>
      <c r="F34" s="10" t="s">
        <v>34</v>
      </c>
      <c r="G34" s="10">
        <v>65</v>
      </c>
      <c r="H34" s="10">
        <v>180</v>
      </c>
      <c r="I34" s="10" t="s">
        <v>19</v>
      </c>
      <c r="J34" s="10" t="s">
        <v>20</v>
      </c>
      <c r="K34" s="10">
        <v>172</v>
      </c>
      <c r="L34" s="10" t="s">
        <v>21</v>
      </c>
      <c r="M34" s="11">
        <v>9100</v>
      </c>
      <c r="N34" s="11">
        <f t="shared" si="0"/>
        <v>1565200</v>
      </c>
      <c r="O34" s="11">
        <f t="shared" si="8"/>
        <v>36400</v>
      </c>
      <c r="P34" s="11">
        <f t="shared" si="2"/>
        <v>1976374.4</v>
      </c>
      <c r="Q34" s="11">
        <v>5000</v>
      </c>
      <c r="R34" s="11">
        <f t="shared" si="9"/>
        <v>4100</v>
      </c>
    </row>
    <row r="35" spans="1:18" s="13" customFormat="1" x14ac:dyDescent="0.25">
      <c r="A35" s="25">
        <f>IF(B35="","",SUBTOTAL(3,$B$9:B35))</f>
        <v>27</v>
      </c>
      <c r="B35" s="18" t="s">
        <v>221</v>
      </c>
      <c r="C35" s="10" t="s">
        <v>222</v>
      </c>
      <c r="D35" s="10">
        <v>1.234</v>
      </c>
      <c r="E35" s="10" t="s">
        <v>17</v>
      </c>
      <c r="F35" s="10" t="s">
        <v>34</v>
      </c>
      <c r="G35" s="10">
        <v>65</v>
      </c>
      <c r="H35" s="10">
        <v>180</v>
      </c>
      <c r="I35" s="10" t="s">
        <v>19</v>
      </c>
      <c r="J35" s="10" t="s">
        <v>20</v>
      </c>
      <c r="K35" s="10">
        <v>84</v>
      </c>
      <c r="L35" s="10" t="s">
        <v>35</v>
      </c>
      <c r="M35" s="11">
        <v>7800</v>
      </c>
      <c r="N35" s="11">
        <f t="shared" si="0"/>
        <v>655200</v>
      </c>
      <c r="O35" s="11">
        <f t="shared" si="8"/>
        <v>31200</v>
      </c>
      <c r="P35" s="11">
        <f t="shared" si="2"/>
        <v>847017.6</v>
      </c>
      <c r="Q35" s="11">
        <v>5000</v>
      </c>
      <c r="R35" s="11">
        <f t="shared" si="9"/>
        <v>2800</v>
      </c>
    </row>
    <row r="36" spans="1:18" s="13" customFormat="1" x14ac:dyDescent="0.25">
      <c r="A36" s="25">
        <f>IF(B36="","",SUBTOTAL(3,$B$9:B36))</f>
        <v>28</v>
      </c>
      <c r="B36" s="18" t="s">
        <v>448</v>
      </c>
      <c r="C36" s="10" t="s">
        <v>328</v>
      </c>
      <c r="D36" s="10">
        <v>1.234</v>
      </c>
      <c r="E36" s="10" t="s">
        <v>17</v>
      </c>
      <c r="F36" s="10" t="s">
        <v>34</v>
      </c>
      <c r="G36" s="10">
        <v>65</v>
      </c>
      <c r="H36" s="10">
        <v>180</v>
      </c>
      <c r="I36" s="10" t="s">
        <v>19</v>
      </c>
      <c r="J36" s="10" t="s">
        <v>20</v>
      </c>
      <c r="K36" s="10">
        <v>164</v>
      </c>
      <c r="L36" s="10" t="s">
        <v>21</v>
      </c>
      <c r="M36" s="11">
        <v>17000</v>
      </c>
      <c r="N36" s="11">
        <f t="shared" si="0"/>
        <v>2788000</v>
      </c>
      <c r="O36" s="11">
        <f t="shared" si="8"/>
        <v>68000</v>
      </c>
      <c r="P36" s="11">
        <f t="shared" si="2"/>
        <v>3524304</v>
      </c>
      <c r="Q36" s="11">
        <v>10000</v>
      </c>
      <c r="R36" s="11">
        <f t="shared" si="9"/>
        <v>7000</v>
      </c>
    </row>
    <row r="37" spans="1:18" s="1" customFormat="1" ht="14.25" x14ac:dyDescent="0.2">
      <c r="A37" s="26"/>
      <c r="B37" s="27" t="s">
        <v>223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8">
        <f t="shared" ref="M37:R37" si="10">SUBTOTAL(9,M9:M36)</f>
        <v>537000</v>
      </c>
      <c r="N37" s="28">
        <f t="shared" si="10"/>
        <v>70208000</v>
      </c>
      <c r="O37" s="28">
        <f t="shared" si="10"/>
        <v>2148000</v>
      </c>
      <c r="P37" s="28">
        <f t="shared" si="10"/>
        <v>89287304</v>
      </c>
      <c r="Q37" s="28">
        <f t="shared" si="10"/>
        <v>318000</v>
      </c>
      <c r="R37" s="28">
        <f t="shared" si="10"/>
        <v>219000</v>
      </c>
    </row>
    <row r="38" spans="1:18" x14ac:dyDescent="0.25">
      <c r="M38" s="15"/>
      <c r="N38" s="15"/>
      <c r="O38" s="15"/>
      <c r="P38" s="15"/>
      <c r="Q38" s="15"/>
      <c r="R38" s="15"/>
    </row>
  </sheetData>
  <mergeCells count="15">
    <mergeCell ref="A1:B4"/>
    <mergeCell ref="N6:O7"/>
    <mergeCell ref="P6:P8"/>
    <mergeCell ref="Q6:R7"/>
    <mergeCell ref="A6:A8"/>
    <mergeCell ref="B6:B8"/>
    <mergeCell ref="C6:C8"/>
    <mergeCell ref="E6:F7"/>
    <mergeCell ref="G6:I6"/>
    <mergeCell ref="J6:J8"/>
    <mergeCell ref="K6:K8"/>
    <mergeCell ref="G7:H7"/>
    <mergeCell ref="I7:I8"/>
    <mergeCell ref="L6:L8"/>
    <mergeCell ref="M6:M8"/>
  </mergeCells>
  <printOptions horizontalCentered="1"/>
  <pageMargins left="0.5" right="0.25" top="0.25" bottom="0" header="0.25" footer="0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9"/>
  <sheetViews>
    <sheetView workbookViewId="0">
      <selection activeCell="A5" sqref="A5"/>
    </sheetView>
  </sheetViews>
  <sheetFormatPr defaultColWidth="9.140625" defaultRowHeight="15" x14ac:dyDescent="0.25"/>
  <cols>
    <col min="1" max="1" width="5.140625" style="14" customWidth="1"/>
    <col min="2" max="2" width="64.140625" style="19" customWidth="1"/>
    <col min="3" max="3" width="14.28515625" style="14" customWidth="1"/>
    <col min="4" max="4" width="9.85546875" style="14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1.7109375" style="2" customWidth="1"/>
    <col min="14" max="14" width="14.28515625" style="2" bestFit="1" customWidth="1"/>
    <col min="15" max="15" width="12.42578125" style="2" bestFit="1" customWidth="1"/>
    <col min="16" max="16" width="13.7109375" style="2" hidden="1" customWidth="1"/>
    <col min="17" max="18" width="12.7109375" style="2" customWidth="1"/>
    <col min="19" max="19" width="11.28515625" style="3" customWidth="1"/>
    <col min="20" max="16384" width="9.140625" style="3"/>
  </cols>
  <sheetData>
    <row r="1" spans="1:19" s="30" customFormat="1" ht="17.25" customHeight="1" x14ac:dyDescent="0.3">
      <c r="A1" s="39" t="s">
        <v>476</v>
      </c>
      <c r="B1" s="39"/>
      <c r="C1" s="37" t="s">
        <v>462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9" s="30" customFormat="1" ht="19.5" customHeight="1" x14ac:dyDescent="0.3">
      <c r="A2" s="39"/>
      <c r="B2" s="39"/>
      <c r="C2" s="37" t="s">
        <v>469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9" s="30" customFormat="1" ht="19.5" customHeight="1" x14ac:dyDescent="0.3">
      <c r="A3" s="39"/>
      <c r="B3" s="39"/>
      <c r="C3" s="37" t="s">
        <v>463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9" s="30" customFormat="1" ht="17.25" customHeight="1" x14ac:dyDescent="0.3">
      <c r="A4" s="39"/>
      <c r="B4" s="39"/>
      <c r="C4" s="37" t="s">
        <v>461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9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9" s="7" customFormat="1" ht="13.5" customHeight="1" x14ac:dyDescent="0.25">
      <c r="A6" s="34" t="s">
        <v>0</v>
      </c>
      <c r="B6" s="34" t="s">
        <v>1</v>
      </c>
      <c r="C6" s="34" t="s">
        <v>2</v>
      </c>
      <c r="D6" s="8" t="s">
        <v>3</v>
      </c>
      <c r="E6" s="34" t="s">
        <v>4</v>
      </c>
      <c r="F6" s="34"/>
      <c r="G6" s="34" t="s">
        <v>5</v>
      </c>
      <c r="H6" s="34"/>
      <c r="I6" s="34"/>
      <c r="J6" s="35" t="s">
        <v>6</v>
      </c>
      <c r="K6" s="35" t="s">
        <v>7</v>
      </c>
      <c r="L6" s="35" t="s">
        <v>8</v>
      </c>
      <c r="M6" s="36" t="s">
        <v>9</v>
      </c>
      <c r="N6" s="36" t="s">
        <v>10</v>
      </c>
      <c r="O6" s="36"/>
      <c r="P6" s="36" t="s">
        <v>11</v>
      </c>
      <c r="Q6" s="36" t="s">
        <v>12</v>
      </c>
      <c r="R6" s="36"/>
    </row>
    <row r="7" spans="1:19" s="7" customFormat="1" ht="12.75" x14ac:dyDescent="0.25">
      <c r="A7" s="34"/>
      <c r="B7" s="34"/>
      <c r="C7" s="34"/>
      <c r="D7" s="8"/>
      <c r="E7" s="34"/>
      <c r="F7" s="34"/>
      <c r="G7" s="34" t="s">
        <v>13</v>
      </c>
      <c r="H7" s="34"/>
      <c r="I7" s="35" t="s">
        <v>14</v>
      </c>
      <c r="J7" s="34"/>
      <c r="K7" s="34"/>
      <c r="L7" s="34"/>
      <c r="M7" s="36"/>
      <c r="N7" s="36"/>
      <c r="O7" s="36"/>
      <c r="P7" s="36"/>
      <c r="Q7" s="36"/>
      <c r="R7" s="36"/>
    </row>
    <row r="8" spans="1:19" s="7" customFormat="1" ht="12.75" x14ac:dyDescent="0.25">
      <c r="A8" s="34"/>
      <c r="B8" s="34"/>
      <c r="C8" s="34"/>
      <c r="D8" s="8"/>
      <c r="E8" s="24" t="s">
        <v>15</v>
      </c>
      <c r="F8" s="24" t="s">
        <v>16</v>
      </c>
      <c r="G8" s="24" t="s">
        <v>15</v>
      </c>
      <c r="H8" s="24" t="s">
        <v>16</v>
      </c>
      <c r="I8" s="34"/>
      <c r="J8" s="34"/>
      <c r="K8" s="34"/>
      <c r="L8" s="34"/>
      <c r="M8" s="36"/>
      <c r="N8" s="24" t="s">
        <v>15</v>
      </c>
      <c r="O8" s="24" t="s">
        <v>16</v>
      </c>
      <c r="P8" s="36"/>
      <c r="Q8" s="9" t="s">
        <v>457</v>
      </c>
      <c r="R8" s="9" t="s">
        <v>458</v>
      </c>
    </row>
    <row r="9" spans="1:19" s="13" customFormat="1" x14ac:dyDescent="0.25">
      <c r="A9" s="25">
        <f>IF(B9="","",SUBTOTAL(3,$B$9:B9))</f>
        <v>1</v>
      </c>
      <c r="B9" s="18" t="s">
        <v>24</v>
      </c>
      <c r="C9" s="10" t="s">
        <v>25</v>
      </c>
      <c r="D9" s="10">
        <v>1.234</v>
      </c>
      <c r="E9" s="10" t="s">
        <v>17</v>
      </c>
      <c r="F9" s="10" t="s">
        <v>18</v>
      </c>
      <c r="G9" s="10">
        <v>65</v>
      </c>
      <c r="H9" s="10">
        <v>180</v>
      </c>
      <c r="I9" s="10" t="s">
        <v>19</v>
      </c>
      <c r="J9" s="10" t="s">
        <v>20</v>
      </c>
      <c r="K9" s="10">
        <v>144</v>
      </c>
      <c r="L9" s="10" t="s">
        <v>21</v>
      </c>
      <c r="M9" s="11">
        <v>92300</v>
      </c>
      <c r="N9" s="11">
        <f t="shared" ref="N9:N37" si="0">K9*M9</f>
        <v>13291200</v>
      </c>
      <c r="O9" s="11">
        <f t="shared" ref="O9:O16" si="1">4*M9</f>
        <v>369200</v>
      </c>
      <c r="P9" s="11">
        <f t="shared" ref="P9:P37" si="2">(K9+4)*D9*M9</f>
        <v>16856933.600000001</v>
      </c>
      <c r="Q9" s="11">
        <v>55000</v>
      </c>
      <c r="R9" s="11">
        <f t="shared" ref="R9:R16" si="3">M9-Q9</f>
        <v>37300</v>
      </c>
      <c r="S9" s="12"/>
    </row>
    <row r="10" spans="1:19" s="13" customFormat="1" x14ac:dyDescent="0.25">
      <c r="A10" s="25">
        <f>IF(B10="","",SUBTOTAL(3,$B$9:B10))</f>
        <v>2</v>
      </c>
      <c r="B10" s="18" t="s">
        <v>334</v>
      </c>
      <c r="C10" s="10" t="s">
        <v>38</v>
      </c>
      <c r="D10" s="10">
        <v>1.234</v>
      </c>
      <c r="E10" s="10" t="s">
        <v>17</v>
      </c>
      <c r="F10" s="10" t="s">
        <v>18</v>
      </c>
      <c r="G10" s="10">
        <v>65</v>
      </c>
      <c r="H10" s="10">
        <v>180</v>
      </c>
      <c r="I10" s="10" t="s">
        <v>19</v>
      </c>
      <c r="J10" s="10" t="s">
        <v>20</v>
      </c>
      <c r="K10" s="10">
        <v>76</v>
      </c>
      <c r="L10" s="10" t="s">
        <v>35</v>
      </c>
      <c r="M10" s="11">
        <v>31000</v>
      </c>
      <c r="N10" s="11">
        <f t="shared" si="0"/>
        <v>2356000</v>
      </c>
      <c r="O10" s="11">
        <f t="shared" si="1"/>
        <v>124000</v>
      </c>
      <c r="P10" s="11">
        <f t="shared" si="2"/>
        <v>3060320</v>
      </c>
      <c r="Q10" s="11">
        <v>19000</v>
      </c>
      <c r="R10" s="11">
        <f t="shared" si="3"/>
        <v>12000</v>
      </c>
      <c r="S10" s="12"/>
    </row>
    <row r="11" spans="1:19" s="13" customFormat="1" x14ac:dyDescent="0.25">
      <c r="A11" s="25">
        <f>IF(B11="","",SUBTOTAL(3,$B$9:B11))</f>
        <v>3</v>
      </c>
      <c r="B11" s="18" t="s">
        <v>49</v>
      </c>
      <c r="C11" s="10" t="s">
        <v>50</v>
      </c>
      <c r="D11" s="10">
        <v>1.234</v>
      </c>
      <c r="E11" s="10" t="s">
        <v>17</v>
      </c>
      <c r="F11" s="10" t="s">
        <v>34</v>
      </c>
      <c r="G11" s="10">
        <v>65</v>
      </c>
      <c r="H11" s="10">
        <v>180</v>
      </c>
      <c r="I11" s="10" t="s">
        <v>19</v>
      </c>
      <c r="J11" s="10" t="s">
        <v>20</v>
      </c>
      <c r="K11" s="10">
        <v>92</v>
      </c>
      <c r="L11" s="10" t="s">
        <v>21</v>
      </c>
      <c r="M11" s="11">
        <v>34000</v>
      </c>
      <c r="N11" s="11">
        <f t="shared" si="0"/>
        <v>3128000</v>
      </c>
      <c r="O11" s="11">
        <f t="shared" si="1"/>
        <v>136000</v>
      </c>
      <c r="P11" s="11">
        <f t="shared" si="2"/>
        <v>4027776</v>
      </c>
      <c r="Q11" s="11">
        <v>20000</v>
      </c>
      <c r="R11" s="11">
        <f t="shared" si="3"/>
        <v>14000</v>
      </c>
      <c r="S11" s="12"/>
    </row>
    <row r="12" spans="1:19" s="13" customFormat="1" x14ac:dyDescent="0.25">
      <c r="A12" s="25">
        <f>IF(B12="","",SUBTOTAL(3,$B$9:B12))</f>
        <v>4</v>
      </c>
      <c r="B12" s="18" t="s">
        <v>74</v>
      </c>
      <c r="C12" s="10" t="s">
        <v>75</v>
      </c>
      <c r="D12" s="10">
        <v>1.234</v>
      </c>
      <c r="E12" s="10" t="s">
        <v>17</v>
      </c>
      <c r="F12" s="10" t="s">
        <v>34</v>
      </c>
      <c r="G12" s="10">
        <v>65</v>
      </c>
      <c r="H12" s="10">
        <v>180</v>
      </c>
      <c r="I12" s="10" t="s">
        <v>19</v>
      </c>
      <c r="J12" s="10" t="s">
        <v>20</v>
      </c>
      <c r="K12" s="10">
        <v>68</v>
      </c>
      <c r="L12" s="10" t="s">
        <v>35</v>
      </c>
      <c r="M12" s="11">
        <v>40400</v>
      </c>
      <c r="N12" s="11">
        <f t="shared" si="0"/>
        <v>2747200</v>
      </c>
      <c r="O12" s="11">
        <f t="shared" si="1"/>
        <v>161600</v>
      </c>
      <c r="P12" s="11">
        <f t="shared" si="2"/>
        <v>3589459.2</v>
      </c>
      <c r="Q12" s="11">
        <v>24000</v>
      </c>
      <c r="R12" s="11">
        <f t="shared" si="3"/>
        <v>16400</v>
      </c>
      <c r="S12" s="12"/>
    </row>
    <row r="13" spans="1:19" s="13" customFormat="1" x14ac:dyDescent="0.25">
      <c r="A13" s="25">
        <f>IF(B13="","",SUBTOTAL(3,$B$9:B13))</f>
        <v>5</v>
      </c>
      <c r="B13" s="18" t="s">
        <v>78</v>
      </c>
      <c r="C13" s="10" t="s">
        <v>79</v>
      </c>
      <c r="D13" s="10">
        <v>1.234</v>
      </c>
      <c r="E13" s="10" t="s">
        <v>17</v>
      </c>
      <c r="F13" s="10" t="s">
        <v>18</v>
      </c>
      <c r="G13" s="10">
        <v>65</v>
      </c>
      <c r="H13" s="10">
        <v>180</v>
      </c>
      <c r="I13" s="10" t="s">
        <v>19</v>
      </c>
      <c r="J13" s="10" t="s">
        <v>20</v>
      </c>
      <c r="K13" s="10">
        <v>112</v>
      </c>
      <c r="L13" s="10" t="s">
        <v>21</v>
      </c>
      <c r="M13" s="11">
        <v>60000</v>
      </c>
      <c r="N13" s="11">
        <f t="shared" si="0"/>
        <v>6720000</v>
      </c>
      <c r="O13" s="11">
        <f t="shared" si="1"/>
        <v>240000</v>
      </c>
      <c r="P13" s="11">
        <f t="shared" si="2"/>
        <v>8588640</v>
      </c>
      <c r="Q13" s="11">
        <v>36000</v>
      </c>
      <c r="R13" s="11">
        <f t="shared" si="3"/>
        <v>24000</v>
      </c>
      <c r="S13" s="12"/>
    </row>
    <row r="14" spans="1:19" s="13" customFormat="1" x14ac:dyDescent="0.25">
      <c r="A14" s="25">
        <f>IF(B14="","",SUBTOTAL(3,$B$9:B14))</f>
        <v>6</v>
      </c>
      <c r="B14" s="18" t="s">
        <v>340</v>
      </c>
      <c r="C14" s="10" t="s">
        <v>98</v>
      </c>
      <c r="D14" s="10">
        <v>1.234</v>
      </c>
      <c r="E14" s="10" t="s">
        <v>17</v>
      </c>
      <c r="F14" s="10" t="s">
        <v>18</v>
      </c>
      <c r="G14" s="10">
        <v>65</v>
      </c>
      <c r="H14" s="10">
        <v>180</v>
      </c>
      <c r="I14" s="10" t="s">
        <v>19</v>
      </c>
      <c r="J14" s="10" t="s">
        <v>20</v>
      </c>
      <c r="K14" s="10">
        <v>116</v>
      </c>
      <c r="L14" s="10" t="s">
        <v>21</v>
      </c>
      <c r="M14" s="11">
        <v>48200</v>
      </c>
      <c r="N14" s="11">
        <f t="shared" si="0"/>
        <v>5591200</v>
      </c>
      <c r="O14" s="11">
        <f t="shared" si="1"/>
        <v>192800</v>
      </c>
      <c r="P14" s="11">
        <f t="shared" si="2"/>
        <v>7137455.9999999991</v>
      </c>
      <c r="Q14" s="11">
        <v>29000</v>
      </c>
      <c r="R14" s="11">
        <f t="shared" si="3"/>
        <v>19200</v>
      </c>
      <c r="S14" s="12"/>
    </row>
    <row r="15" spans="1:19" s="13" customFormat="1" x14ac:dyDescent="0.25">
      <c r="A15" s="25">
        <f>IF(B15="","",SUBTOTAL(3,$B$9:B15))</f>
        <v>7</v>
      </c>
      <c r="B15" s="18" t="s">
        <v>341</v>
      </c>
      <c r="C15" s="10" t="s">
        <v>99</v>
      </c>
      <c r="D15" s="10">
        <v>1.234</v>
      </c>
      <c r="E15" s="10" t="s">
        <v>17</v>
      </c>
      <c r="F15" s="10" t="s">
        <v>18</v>
      </c>
      <c r="G15" s="10">
        <v>65</v>
      </c>
      <c r="H15" s="10">
        <v>180</v>
      </c>
      <c r="I15" s="10" t="s">
        <v>19</v>
      </c>
      <c r="J15" s="10" t="s">
        <v>20</v>
      </c>
      <c r="K15" s="10">
        <v>184</v>
      </c>
      <c r="L15" s="10" t="s">
        <v>21</v>
      </c>
      <c r="M15" s="11">
        <v>39500</v>
      </c>
      <c r="N15" s="11">
        <f t="shared" si="0"/>
        <v>7268000</v>
      </c>
      <c r="O15" s="11">
        <f t="shared" si="1"/>
        <v>158000</v>
      </c>
      <c r="P15" s="11">
        <f t="shared" si="2"/>
        <v>9163684</v>
      </c>
      <c r="Q15" s="11">
        <v>24000</v>
      </c>
      <c r="R15" s="11">
        <f t="shared" si="3"/>
        <v>15500</v>
      </c>
      <c r="S15" s="12"/>
    </row>
    <row r="16" spans="1:19" s="13" customFormat="1" x14ac:dyDescent="0.25">
      <c r="A16" s="25">
        <f>IF(B16="","",SUBTOTAL(3,$B$9:B16))</f>
        <v>8</v>
      </c>
      <c r="B16" s="18" t="s">
        <v>108</v>
      </c>
      <c r="C16" s="10" t="s">
        <v>109</v>
      </c>
      <c r="D16" s="10">
        <v>1.234</v>
      </c>
      <c r="E16" s="10" t="s">
        <v>17</v>
      </c>
      <c r="F16" s="10" t="s">
        <v>18</v>
      </c>
      <c r="G16" s="10">
        <v>65</v>
      </c>
      <c r="H16" s="10">
        <v>180</v>
      </c>
      <c r="I16" s="10" t="s">
        <v>19</v>
      </c>
      <c r="J16" s="10" t="s">
        <v>20</v>
      </c>
      <c r="K16" s="10">
        <v>68</v>
      </c>
      <c r="L16" s="10" t="s">
        <v>35</v>
      </c>
      <c r="M16" s="11">
        <v>32100</v>
      </c>
      <c r="N16" s="11">
        <f t="shared" si="0"/>
        <v>2182800</v>
      </c>
      <c r="O16" s="11">
        <f t="shared" si="1"/>
        <v>128400</v>
      </c>
      <c r="P16" s="11">
        <f t="shared" si="2"/>
        <v>2852020.8</v>
      </c>
      <c r="Q16" s="11">
        <v>19000</v>
      </c>
      <c r="R16" s="11">
        <f t="shared" si="3"/>
        <v>13100</v>
      </c>
      <c r="S16" s="12"/>
    </row>
    <row r="17" spans="1:19" s="13" customFormat="1" x14ac:dyDescent="0.25">
      <c r="A17" s="25">
        <f>IF(B17="","",SUBTOTAL(3,$B$9:B17))</f>
        <v>9</v>
      </c>
      <c r="B17" s="18" t="s">
        <v>141</v>
      </c>
      <c r="C17" s="10" t="s">
        <v>142</v>
      </c>
      <c r="D17" s="10">
        <v>1.234</v>
      </c>
      <c r="E17" s="10" t="s">
        <v>17</v>
      </c>
      <c r="F17" s="10" t="s">
        <v>18</v>
      </c>
      <c r="G17" s="10">
        <v>65</v>
      </c>
      <c r="H17" s="10">
        <v>180</v>
      </c>
      <c r="I17" s="10" t="s">
        <v>19</v>
      </c>
      <c r="J17" s="10" t="s">
        <v>20</v>
      </c>
      <c r="K17" s="10">
        <v>120</v>
      </c>
      <c r="L17" s="10" t="s">
        <v>21</v>
      </c>
      <c r="M17" s="11">
        <v>16000</v>
      </c>
      <c r="N17" s="11">
        <f t="shared" si="0"/>
        <v>1920000</v>
      </c>
      <c r="O17" s="11">
        <f t="shared" ref="O17:O26" si="4">4*M17</f>
        <v>64000</v>
      </c>
      <c r="P17" s="11">
        <f t="shared" si="2"/>
        <v>2448256</v>
      </c>
      <c r="Q17" s="11">
        <v>10000</v>
      </c>
      <c r="R17" s="11">
        <f t="shared" ref="R17:R26" si="5">M17-Q17</f>
        <v>6000</v>
      </c>
      <c r="S17" s="12"/>
    </row>
    <row r="18" spans="1:19" s="13" customFormat="1" x14ac:dyDescent="0.25">
      <c r="A18" s="25">
        <f>IF(B18="","",SUBTOTAL(3,$B$9:B18))</f>
        <v>10</v>
      </c>
      <c r="B18" s="18" t="s">
        <v>143</v>
      </c>
      <c r="C18" s="10" t="s">
        <v>144</v>
      </c>
      <c r="D18" s="10">
        <v>1.234</v>
      </c>
      <c r="E18" s="10" t="s">
        <v>17</v>
      </c>
      <c r="F18" s="10" t="s">
        <v>18</v>
      </c>
      <c r="G18" s="10">
        <v>65</v>
      </c>
      <c r="H18" s="10">
        <v>180</v>
      </c>
      <c r="I18" s="10" t="s">
        <v>19</v>
      </c>
      <c r="J18" s="10" t="s">
        <v>20</v>
      </c>
      <c r="K18" s="10">
        <v>76</v>
      </c>
      <c r="L18" s="10" t="s">
        <v>35</v>
      </c>
      <c r="M18" s="11">
        <v>2000</v>
      </c>
      <c r="N18" s="11">
        <f t="shared" si="0"/>
        <v>152000</v>
      </c>
      <c r="O18" s="11">
        <f t="shared" si="4"/>
        <v>8000</v>
      </c>
      <c r="P18" s="11">
        <f t="shared" si="2"/>
        <v>197440</v>
      </c>
      <c r="Q18" s="11">
        <v>1000</v>
      </c>
      <c r="R18" s="11">
        <f t="shared" si="5"/>
        <v>1000</v>
      </c>
      <c r="S18" s="12"/>
    </row>
    <row r="19" spans="1:19" s="13" customFormat="1" x14ac:dyDescent="0.25">
      <c r="A19" s="25">
        <f>IF(B19="","",SUBTOTAL(3,$B$9:B19))</f>
        <v>11</v>
      </c>
      <c r="B19" s="18" t="s">
        <v>158</v>
      </c>
      <c r="C19" s="10" t="s">
        <v>159</v>
      </c>
      <c r="D19" s="10">
        <v>1.234</v>
      </c>
      <c r="E19" s="10" t="s">
        <v>17</v>
      </c>
      <c r="F19" s="10" t="s">
        <v>18</v>
      </c>
      <c r="G19" s="10">
        <v>65</v>
      </c>
      <c r="H19" s="10">
        <v>180</v>
      </c>
      <c r="I19" s="10" t="s">
        <v>19</v>
      </c>
      <c r="J19" s="10" t="s">
        <v>20</v>
      </c>
      <c r="K19" s="10">
        <v>104</v>
      </c>
      <c r="L19" s="10" t="s">
        <v>21</v>
      </c>
      <c r="M19" s="11">
        <v>15700</v>
      </c>
      <c r="N19" s="11">
        <f t="shared" si="0"/>
        <v>1632800</v>
      </c>
      <c r="O19" s="11">
        <f t="shared" si="4"/>
        <v>62800</v>
      </c>
      <c r="P19" s="11">
        <f t="shared" si="2"/>
        <v>2092370.4</v>
      </c>
      <c r="Q19" s="11">
        <v>9000</v>
      </c>
      <c r="R19" s="11">
        <f t="shared" si="5"/>
        <v>6700</v>
      </c>
      <c r="S19" s="12"/>
    </row>
    <row r="20" spans="1:19" s="13" customFormat="1" ht="20.25" customHeight="1" x14ac:dyDescent="0.25">
      <c r="A20" s="25">
        <f>IF(B20="","",SUBTOTAL(3,$B$9:B20))</f>
        <v>12</v>
      </c>
      <c r="B20" s="18" t="s">
        <v>173</v>
      </c>
      <c r="C20" s="10" t="s">
        <v>174</v>
      </c>
      <c r="D20" s="10">
        <v>1.234</v>
      </c>
      <c r="E20" s="10" t="s">
        <v>17</v>
      </c>
      <c r="F20" s="10" t="s">
        <v>34</v>
      </c>
      <c r="G20" s="10">
        <v>65</v>
      </c>
      <c r="H20" s="10">
        <v>180</v>
      </c>
      <c r="I20" s="10" t="s">
        <v>19</v>
      </c>
      <c r="J20" s="10" t="s">
        <v>20</v>
      </c>
      <c r="K20" s="10">
        <v>152</v>
      </c>
      <c r="L20" s="10" t="s">
        <v>21</v>
      </c>
      <c r="M20" s="11">
        <v>17000</v>
      </c>
      <c r="N20" s="11">
        <f t="shared" si="0"/>
        <v>2584000</v>
      </c>
      <c r="O20" s="11">
        <f t="shared" si="4"/>
        <v>68000</v>
      </c>
      <c r="P20" s="11">
        <f t="shared" si="2"/>
        <v>3272568</v>
      </c>
      <c r="Q20" s="11">
        <v>10000</v>
      </c>
      <c r="R20" s="11">
        <f t="shared" si="5"/>
        <v>7000</v>
      </c>
      <c r="S20" s="12"/>
    </row>
    <row r="21" spans="1:19" s="13" customFormat="1" x14ac:dyDescent="0.25">
      <c r="A21" s="25">
        <f>IF(B21="","",SUBTOTAL(3,$B$9:B21))</f>
        <v>13</v>
      </c>
      <c r="B21" s="18" t="s">
        <v>177</v>
      </c>
      <c r="C21" s="10" t="s">
        <v>178</v>
      </c>
      <c r="D21" s="10">
        <v>1.234</v>
      </c>
      <c r="E21" s="10" t="s">
        <v>17</v>
      </c>
      <c r="F21" s="10" t="s">
        <v>34</v>
      </c>
      <c r="G21" s="10">
        <v>65</v>
      </c>
      <c r="H21" s="10">
        <v>180</v>
      </c>
      <c r="I21" s="10" t="s">
        <v>19</v>
      </c>
      <c r="J21" s="10" t="s">
        <v>20</v>
      </c>
      <c r="K21" s="10">
        <v>60</v>
      </c>
      <c r="L21" s="10" t="s">
        <v>35</v>
      </c>
      <c r="M21" s="11">
        <v>42000</v>
      </c>
      <c r="N21" s="11">
        <f t="shared" si="0"/>
        <v>2520000</v>
      </c>
      <c r="O21" s="11">
        <f t="shared" si="4"/>
        <v>168000</v>
      </c>
      <c r="P21" s="11">
        <f t="shared" si="2"/>
        <v>3316992</v>
      </c>
      <c r="Q21" s="11">
        <v>25000</v>
      </c>
      <c r="R21" s="11">
        <f t="shared" si="5"/>
        <v>17000</v>
      </c>
      <c r="S21" s="12"/>
    </row>
    <row r="22" spans="1:19" s="13" customFormat="1" x14ac:dyDescent="0.25">
      <c r="A22" s="25">
        <f>IF(B22="","",SUBTOTAL(3,$B$9:B22))</f>
        <v>14</v>
      </c>
      <c r="B22" s="18" t="s">
        <v>195</v>
      </c>
      <c r="C22" s="10" t="s">
        <v>196</v>
      </c>
      <c r="D22" s="10">
        <v>1.234</v>
      </c>
      <c r="E22" s="10" t="s">
        <v>17</v>
      </c>
      <c r="F22" s="10" t="s">
        <v>34</v>
      </c>
      <c r="G22" s="10">
        <v>65</v>
      </c>
      <c r="H22" s="10">
        <v>180</v>
      </c>
      <c r="I22" s="10" t="s">
        <v>19</v>
      </c>
      <c r="J22" s="10" t="s">
        <v>20</v>
      </c>
      <c r="K22" s="10">
        <v>92</v>
      </c>
      <c r="L22" s="10" t="s">
        <v>21</v>
      </c>
      <c r="M22" s="11">
        <v>20400</v>
      </c>
      <c r="N22" s="11">
        <f t="shared" si="0"/>
        <v>1876800</v>
      </c>
      <c r="O22" s="11">
        <f t="shared" si="4"/>
        <v>81600</v>
      </c>
      <c r="P22" s="11">
        <f t="shared" si="2"/>
        <v>2416665.6000000001</v>
      </c>
      <c r="Q22" s="11">
        <v>12000</v>
      </c>
      <c r="R22" s="11">
        <f t="shared" si="5"/>
        <v>8400</v>
      </c>
      <c r="S22" s="12"/>
    </row>
    <row r="23" spans="1:19" s="13" customFormat="1" x14ac:dyDescent="0.25">
      <c r="A23" s="25">
        <f>IF(B23="","",SUBTOTAL(3,$B$9:B23))</f>
        <v>15</v>
      </c>
      <c r="B23" s="18" t="s">
        <v>363</v>
      </c>
      <c r="C23" s="10" t="s">
        <v>239</v>
      </c>
      <c r="D23" s="10">
        <v>1.234</v>
      </c>
      <c r="E23" s="10" t="s">
        <v>17</v>
      </c>
      <c r="F23" s="10" t="s">
        <v>18</v>
      </c>
      <c r="G23" s="10">
        <v>65</v>
      </c>
      <c r="H23" s="10">
        <v>180</v>
      </c>
      <c r="I23" s="10" t="s">
        <v>456</v>
      </c>
      <c r="J23" s="10" t="s">
        <v>20</v>
      </c>
      <c r="K23" s="10">
        <v>264</v>
      </c>
      <c r="L23" s="10" t="s">
        <v>455</v>
      </c>
      <c r="M23" s="11">
        <v>500</v>
      </c>
      <c r="N23" s="11">
        <f t="shared" si="0"/>
        <v>132000</v>
      </c>
      <c r="O23" s="11">
        <f t="shared" si="4"/>
        <v>2000</v>
      </c>
      <c r="P23" s="11">
        <f t="shared" si="2"/>
        <v>165356</v>
      </c>
      <c r="Q23" s="11">
        <v>0</v>
      </c>
      <c r="R23" s="11">
        <f t="shared" si="5"/>
        <v>500</v>
      </c>
      <c r="S23" s="12"/>
    </row>
    <row r="24" spans="1:19" s="13" customFormat="1" x14ac:dyDescent="0.25">
      <c r="A24" s="25">
        <f>IF(B24="","",SUBTOTAL(3,$B$9:B24))</f>
        <v>16</v>
      </c>
      <c r="B24" s="18" t="s">
        <v>364</v>
      </c>
      <c r="C24" s="10" t="s">
        <v>240</v>
      </c>
      <c r="D24" s="10">
        <v>1.234</v>
      </c>
      <c r="E24" s="10" t="s">
        <v>17</v>
      </c>
      <c r="F24" s="10" t="s">
        <v>18</v>
      </c>
      <c r="G24" s="10">
        <v>65</v>
      </c>
      <c r="H24" s="10">
        <v>180</v>
      </c>
      <c r="I24" s="10" t="s">
        <v>456</v>
      </c>
      <c r="J24" s="10" t="s">
        <v>20</v>
      </c>
      <c r="K24" s="10">
        <v>244</v>
      </c>
      <c r="L24" s="10" t="s">
        <v>21</v>
      </c>
      <c r="M24" s="11">
        <v>500</v>
      </c>
      <c r="N24" s="11">
        <f t="shared" si="0"/>
        <v>122000</v>
      </c>
      <c r="O24" s="11">
        <f t="shared" si="4"/>
        <v>2000</v>
      </c>
      <c r="P24" s="11">
        <f t="shared" si="2"/>
        <v>153016</v>
      </c>
      <c r="Q24" s="11">
        <v>0</v>
      </c>
      <c r="R24" s="11">
        <f t="shared" si="5"/>
        <v>500</v>
      </c>
      <c r="S24" s="12"/>
    </row>
    <row r="25" spans="1:19" s="13" customFormat="1" x14ac:dyDescent="0.25">
      <c r="A25" s="25">
        <f>IF(B25="","",SUBTOTAL(3,$B$9:B25))</f>
        <v>17</v>
      </c>
      <c r="B25" s="18" t="s">
        <v>370</v>
      </c>
      <c r="C25" s="10" t="s">
        <v>247</v>
      </c>
      <c r="D25" s="10">
        <v>1.234</v>
      </c>
      <c r="E25" s="10" t="s">
        <v>17</v>
      </c>
      <c r="F25" s="10" t="s">
        <v>18</v>
      </c>
      <c r="G25" s="10">
        <v>65</v>
      </c>
      <c r="H25" s="10">
        <v>180</v>
      </c>
      <c r="I25" s="10" t="s">
        <v>456</v>
      </c>
      <c r="J25" s="10" t="s">
        <v>20</v>
      </c>
      <c r="K25" s="10">
        <v>56</v>
      </c>
      <c r="L25" s="10" t="s">
        <v>35</v>
      </c>
      <c r="M25" s="11">
        <v>500</v>
      </c>
      <c r="N25" s="11">
        <f t="shared" si="0"/>
        <v>28000</v>
      </c>
      <c r="O25" s="11">
        <f t="shared" si="4"/>
        <v>2000</v>
      </c>
      <c r="P25" s="11">
        <f t="shared" si="2"/>
        <v>37019.999999999993</v>
      </c>
      <c r="Q25" s="11">
        <v>0</v>
      </c>
      <c r="R25" s="11">
        <f t="shared" si="5"/>
        <v>500</v>
      </c>
      <c r="S25" s="12"/>
    </row>
    <row r="26" spans="1:19" s="13" customFormat="1" x14ac:dyDescent="0.25">
      <c r="A26" s="25">
        <f>IF(B26="","",SUBTOTAL(3,$B$9:B26))</f>
        <v>18</v>
      </c>
      <c r="B26" s="18" t="s">
        <v>377</v>
      </c>
      <c r="C26" s="10" t="s">
        <v>254</v>
      </c>
      <c r="D26" s="10">
        <v>1.234</v>
      </c>
      <c r="E26" s="10" t="s">
        <v>17</v>
      </c>
      <c r="F26" s="10" t="s">
        <v>18</v>
      </c>
      <c r="G26" s="10">
        <v>65</v>
      </c>
      <c r="H26" s="10">
        <v>180</v>
      </c>
      <c r="I26" s="10" t="s">
        <v>456</v>
      </c>
      <c r="J26" s="10" t="s">
        <v>20</v>
      </c>
      <c r="K26" s="10">
        <v>248</v>
      </c>
      <c r="L26" s="10" t="s">
        <v>21</v>
      </c>
      <c r="M26" s="11">
        <v>500</v>
      </c>
      <c r="N26" s="11">
        <f t="shared" si="0"/>
        <v>124000</v>
      </c>
      <c r="O26" s="11">
        <f t="shared" si="4"/>
        <v>2000</v>
      </c>
      <c r="P26" s="11">
        <f t="shared" si="2"/>
        <v>155484</v>
      </c>
      <c r="Q26" s="11">
        <v>0</v>
      </c>
      <c r="R26" s="11">
        <f t="shared" si="5"/>
        <v>500</v>
      </c>
      <c r="S26" s="12"/>
    </row>
    <row r="27" spans="1:19" s="13" customFormat="1" x14ac:dyDescent="0.25">
      <c r="A27" s="25">
        <f>IF(B27="","",SUBTOTAL(3,$B$9:B27))</f>
        <v>19</v>
      </c>
      <c r="B27" s="18" t="s">
        <v>385</v>
      </c>
      <c r="C27" s="10" t="s">
        <v>262</v>
      </c>
      <c r="D27" s="10">
        <v>1.234</v>
      </c>
      <c r="E27" s="10" t="s">
        <v>17</v>
      </c>
      <c r="F27" s="10" t="s">
        <v>18</v>
      </c>
      <c r="G27" s="10">
        <v>65</v>
      </c>
      <c r="H27" s="10">
        <v>180</v>
      </c>
      <c r="I27" s="10" t="s">
        <v>456</v>
      </c>
      <c r="J27" s="10" t="s">
        <v>20</v>
      </c>
      <c r="K27" s="10">
        <v>244</v>
      </c>
      <c r="L27" s="10" t="s">
        <v>21</v>
      </c>
      <c r="M27" s="11">
        <v>500</v>
      </c>
      <c r="N27" s="11">
        <f t="shared" si="0"/>
        <v>122000</v>
      </c>
      <c r="O27" s="11">
        <f t="shared" ref="O27:O34" si="6">4*M27</f>
        <v>2000</v>
      </c>
      <c r="P27" s="11">
        <f t="shared" si="2"/>
        <v>153016</v>
      </c>
      <c r="Q27" s="11">
        <v>0</v>
      </c>
      <c r="R27" s="11">
        <f t="shared" ref="R27:R34" si="7">M27-Q27</f>
        <v>500</v>
      </c>
      <c r="S27" s="12"/>
    </row>
    <row r="28" spans="1:19" s="13" customFormat="1" ht="30" x14ac:dyDescent="0.25">
      <c r="A28" s="25">
        <f>IF(B28="","",SUBTOTAL(3,$B$9:B28))</f>
        <v>20</v>
      </c>
      <c r="B28" s="18" t="s">
        <v>466</v>
      </c>
      <c r="C28" s="10" t="s">
        <v>268</v>
      </c>
      <c r="D28" s="10">
        <v>1.234</v>
      </c>
      <c r="E28" s="10" t="s">
        <v>454</v>
      </c>
      <c r="F28" s="10" t="s">
        <v>18</v>
      </c>
      <c r="G28" s="10">
        <v>65</v>
      </c>
      <c r="H28" s="10">
        <v>180</v>
      </c>
      <c r="I28" s="10" t="s">
        <v>456</v>
      </c>
      <c r="J28" s="10" t="s">
        <v>20</v>
      </c>
      <c r="K28" s="10">
        <v>156</v>
      </c>
      <c r="L28" s="10" t="s">
        <v>21</v>
      </c>
      <c r="M28" s="11">
        <v>500</v>
      </c>
      <c r="N28" s="11">
        <f t="shared" si="0"/>
        <v>78000</v>
      </c>
      <c r="O28" s="11">
        <f t="shared" si="6"/>
        <v>2000</v>
      </c>
      <c r="P28" s="11">
        <f t="shared" si="2"/>
        <v>98720</v>
      </c>
      <c r="Q28" s="11">
        <v>0</v>
      </c>
      <c r="R28" s="11">
        <f t="shared" si="7"/>
        <v>500</v>
      </c>
      <c r="S28" s="12"/>
    </row>
    <row r="29" spans="1:19" s="13" customFormat="1" ht="30" x14ac:dyDescent="0.25">
      <c r="A29" s="25">
        <f>IF(B29="","",SUBTOTAL(3,$B$9:B29))</f>
        <v>21</v>
      </c>
      <c r="B29" s="18" t="s">
        <v>397</v>
      </c>
      <c r="C29" s="10" t="s">
        <v>276</v>
      </c>
      <c r="D29" s="10">
        <v>1.234</v>
      </c>
      <c r="E29" s="10" t="s">
        <v>454</v>
      </c>
      <c r="F29" s="10" t="s">
        <v>18</v>
      </c>
      <c r="G29" s="10">
        <v>65</v>
      </c>
      <c r="H29" s="10">
        <v>180</v>
      </c>
      <c r="I29" s="10" t="s">
        <v>456</v>
      </c>
      <c r="J29" s="10" t="s">
        <v>20</v>
      </c>
      <c r="K29" s="10">
        <v>88</v>
      </c>
      <c r="L29" s="10" t="s">
        <v>35</v>
      </c>
      <c r="M29" s="11">
        <v>500</v>
      </c>
      <c r="N29" s="11">
        <f t="shared" si="0"/>
        <v>44000</v>
      </c>
      <c r="O29" s="11">
        <f t="shared" si="6"/>
        <v>2000</v>
      </c>
      <c r="P29" s="11">
        <f t="shared" si="2"/>
        <v>56763.999999999993</v>
      </c>
      <c r="Q29" s="11">
        <v>0</v>
      </c>
      <c r="R29" s="11">
        <f t="shared" si="7"/>
        <v>500</v>
      </c>
      <c r="S29" s="12"/>
    </row>
    <row r="30" spans="1:19" s="13" customFormat="1" x14ac:dyDescent="0.25">
      <c r="A30" s="25">
        <f>IF(B30="","",SUBTOTAL(3,$B$9:B30))</f>
        <v>22</v>
      </c>
      <c r="B30" s="18" t="s">
        <v>399</v>
      </c>
      <c r="C30" s="10" t="s">
        <v>278</v>
      </c>
      <c r="D30" s="10">
        <v>1.234</v>
      </c>
      <c r="E30" s="10" t="s">
        <v>454</v>
      </c>
      <c r="F30" s="10" t="s">
        <v>18</v>
      </c>
      <c r="G30" s="10">
        <v>65</v>
      </c>
      <c r="H30" s="10">
        <v>180</v>
      </c>
      <c r="I30" s="10" t="s">
        <v>456</v>
      </c>
      <c r="J30" s="10" t="s">
        <v>20</v>
      </c>
      <c r="K30" s="10">
        <v>116</v>
      </c>
      <c r="L30" s="10" t="s">
        <v>21</v>
      </c>
      <c r="M30" s="11">
        <v>500</v>
      </c>
      <c r="N30" s="11">
        <f t="shared" si="0"/>
        <v>58000</v>
      </c>
      <c r="O30" s="11">
        <f t="shared" si="6"/>
        <v>2000</v>
      </c>
      <c r="P30" s="11">
        <f t="shared" si="2"/>
        <v>74039.999999999985</v>
      </c>
      <c r="Q30" s="11">
        <v>0</v>
      </c>
      <c r="R30" s="11">
        <f t="shared" si="7"/>
        <v>500</v>
      </c>
      <c r="S30" s="12"/>
    </row>
    <row r="31" spans="1:19" s="13" customFormat="1" x14ac:dyDescent="0.25">
      <c r="A31" s="25">
        <f>IF(B31="","",SUBTOTAL(3,$B$9:B31))</f>
        <v>23</v>
      </c>
      <c r="B31" s="18" t="s">
        <v>409</v>
      </c>
      <c r="C31" s="10" t="s">
        <v>289</v>
      </c>
      <c r="D31" s="10">
        <v>1.234</v>
      </c>
      <c r="E31" s="10" t="s">
        <v>454</v>
      </c>
      <c r="F31" s="10" t="s">
        <v>18</v>
      </c>
      <c r="G31" s="10">
        <v>65</v>
      </c>
      <c r="H31" s="10">
        <v>180</v>
      </c>
      <c r="I31" s="10" t="s">
        <v>456</v>
      </c>
      <c r="J31" s="10" t="s">
        <v>20</v>
      </c>
      <c r="K31" s="10">
        <v>176</v>
      </c>
      <c r="L31" s="10" t="s">
        <v>21</v>
      </c>
      <c r="M31" s="11">
        <v>500</v>
      </c>
      <c r="N31" s="11">
        <f t="shared" si="0"/>
        <v>88000</v>
      </c>
      <c r="O31" s="11">
        <f t="shared" si="6"/>
        <v>2000</v>
      </c>
      <c r="P31" s="11">
        <f t="shared" si="2"/>
        <v>111060</v>
      </c>
      <c r="Q31" s="11">
        <v>0</v>
      </c>
      <c r="R31" s="11">
        <f t="shared" si="7"/>
        <v>500</v>
      </c>
      <c r="S31" s="12"/>
    </row>
    <row r="32" spans="1:19" s="13" customFormat="1" x14ac:dyDescent="0.25">
      <c r="A32" s="25">
        <f>IF(B32="","",SUBTOTAL(3,$B$9:B32))</f>
        <v>24</v>
      </c>
      <c r="B32" s="18" t="s">
        <v>420</v>
      </c>
      <c r="C32" s="10" t="s">
        <v>300</v>
      </c>
      <c r="D32" s="10">
        <v>1.234</v>
      </c>
      <c r="E32" s="10" t="s">
        <v>17</v>
      </c>
      <c r="F32" s="10" t="s">
        <v>18</v>
      </c>
      <c r="G32" s="10">
        <v>65</v>
      </c>
      <c r="H32" s="10">
        <v>180</v>
      </c>
      <c r="I32" s="10" t="s">
        <v>19</v>
      </c>
      <c r="J32" s="10" t="s">
        <v>20</v>
      </c>
      <c r="K32" s="10">
        <v>68</v>
      </c>
      <c r="L32" s="10" t="s">
        <v>35</v>
      </c>
      <c r="M32" s="11">
        <v>26300</v>
      </c>
      <c r="N32" s="11">
        <f t="shared" si="0"/>
        <v>1788400</v>
      </c>
      <c r="O32" s="11">
        <f t="shared" si="6"/>
        <v>105200</v>
      </c>
      <c r="P32" s="11">
        <f t="shared" si="2"/>
        <v>2336702.4</v>
      </c>
      <c r="Q32" s="11">
        <v>16000</v>
      </c>
      <c r="R32" s="11">
        <f t="shared" si="7"/>
        <v>10300</v>
      </c>
      <c r="S32" s="12"/>
    </row>
    <row r="33" spans="1:19" s="13" customFormat="1" x14ac:dyDescent="0.25">
      <c r="A33" s="25">
        <f>IF(B33="","",SUBTOTAL(3,$B$9:B33))</f>
        <v>25</v>
      </c>
      <c r="B33" s="18" t="s">
        <v>426</v>
      </c>
      <c r="C33" s="10" t="s">
        <v>306</v>
      </c>
      <c r="D33" s="10">
        <v>1.234</v>
      </c>
      <c r="E33" s="10" t="s">
        <v>17</v>
      </c>
      <c r="F33" s="10" t="s">
        <v>18</v>
      </c>
      <c r="G33" s="10">
        <v>65</v>
      </c>
      <c r="H33" s="10">
        <v>180</v>
      </c>
      <c r="I33" s="10" t="s">
        <v>19</v>
      </c>
      <c r="J33" s="10" t="s">
        <v>20</v>
      </c>
      <c r="K33" s="10">
        <v>52</v>
      </c>
      <c r="L33" s="10" t="s">
        <v>35</v>
      </c>
      <c r="M33" s="11">
        <v>36900</v>
      </c>
      <c r="N33" s="11">
        <f t="shared" si="0"/>
        <v>1918800</v>
      </c>
      <c r="O33" s="11">
        <f t="shared" si="6"/>
        <v>147600</v>
      </c>
      <c r="P33" s="11">
        <f t="shared" si="2"/>
        <v>2549937.6</v>
      </c>
      <c r="Q33" s="11">
        <v>22000</v>
      </c>
      <c r="R33" s="11">
        <f t="shared" si="7"/>
        <v>14900</v>
      </c>
      <c r="S33" s="12"/>
    </row>
    <row r="34" spans="1:19" s="13" customFormat="1" x14ac:dyDescent="0.25">
      <c r="A34" s="25">
        <f>IF(B34="","",SUBTOTAL(3,$B$9:B34))</f>
        <v>26</v>
      </c>
      <c r="B34" s="18" t="s">
        <v>211</v>
      </c>
      <c r="C34" s="10" t="s">
        <v>212</v>
      </c>
      <c r="D34" s="10">
        <v>1.234</v>
      </c>
      <c r="E34" s="10" t="s">
        <v>17</v>
      </c>
      <c r="F34" s="10" t="s">
        <v>18</v>
      </c>
      <c r="G34" s="10">
        <v>65</v>
      </c>
      <c r="H34" s="10">
        <v>180</v>
      </c>
      <c r="I34" s="10" t="s">
        <v>19</v>
      </c>
      <c r="J34" s="10" t="s">
        <v>20</v>
      </c>
      <c r="K34" s="10">
        <v>204</v>
      </c>
      <c r="L34" s="10" t="s">
        <v>21</v>
      </c>
      <c r="M34" s="11">
        <v>14700</v>
      </c>
      <c r="N34" s="11">
        <f t="shared" si="0"/>
        <v>2998800</v>
      </c>
      <c r="O34" s="11">
        <f t="shared" si="6"/>
        <v>58800</v>
      </c>
      <c r="P34" s="11">
        <f t="shared" si="2"/>
        <v>3773078.4000000004</v>
      </c>
      <c r="Q34" s="11">
        <v>9000</v>
      </c>
      <c r="R34" s="11">
        <f t="shared" si="7"/>
        <v>5700</v>
      </c>
      <c r="S34" s="12"/>
    </row>
    <row r="35" spans="1:19" s="13" customFormat="1" x14ac:dyDescent="0.25">
      <c r="A35" s="25">
        <f>IF(B35="","",SUBTOTAL(3,$B$9:B35))</f>
        <v>27</v>
      </c>
      <c r="B35" s="18" t="s">
        <v>436</v>
      </c>
      <c r="C35" s="10" t="s">
        <v>316</v>
      </c>
      <c r="D35" s="10">
        <v>1.234</v>
      </c>
      <c r="E35" s="10" t="s">
        <v>17</v>
      </c>
      <c r="F35" s="10" t="s">
        <v>34</v>
      </c>
      <c r="G35" s="10">
        <v>65</v>
      </c>
      <c r="H35" s="10">
        <v>180</v>
      </c>
      <c r="I35" s="10" t="s">
        <v>19</v>
      </c>
      <c r="J35" s="10" t="s">
        <v>20</v>
      </c>
      <c r="K35" s="10">
        <v>104</v>
      </c>
      <c r="L35" s="10" t="s">
        <v>21</v>
      </c>
      <c r="M35" s="11">
        <v>23500</v>
      </c>
      <c r="N35" s="11">
        <f t="shared" si="0"/>
        <v>2444000</v>
      </c>
      <c r="O35" s="11">
        <f t="shared" ref="O35:O37" si="8">4*M35</f>
        <v>94000</v>
      </c>
      <c r="P35" s="11">
        <f t="shared" si="2"/>
        <v>3131892</v>
      </c>
      <c r="Q35" s="11">
        <v>14000</v>
      </c>
      <c r="R35" s="11">
        <f t="shared" ref="R35:R37" si="9">M35-Q35</f>
        <v>9500</v>
      </c>
      <c r="S35" s="12"/>
    </row>
    <row r="36" spans="1:19" s="13" customFormat="1" x14ac:dyDescent="0.25">
      <c r="A36" s="25">
        <f>IF(B36="","",SUBTOTAL(3,$B$9:B36))</f>
        <v>28</v>
      </c>
      <c r="B36" s="18" t="s">
        <v>219</v>
      </c>
      <c r="C36" s="10" t="s">
        <v>220</v>
      </c>
      <c r="D36" s="10">
        <v>1.234</v>
      </c>
      <c r="E36" s="10" t="s">
        <v>17</v>
      </c>
      <c r="F36" s="10" t="s">
        <v>34</v>
      </c>
      <c r="G36" s="10">
        <v>65</v>
      </c>
      <c r="H36" s="10">
        <v>180</v>
      </c>
      <c r="I36" s="10" t="s">
        <v>19</v>
      </c>
      <c r="J36" s="10" t="s">
        <v>20</v>
      </c>
      <c r="K36" s="10">
        <v>76</v>
      </c>
      <c r="L36" s="10" t="s">
        <v>35</v>
      </c>
      <c r="M36" s="11">
        <v>7000</v>
      </c>
      <c r="N36" s="11">
        <f t="shared" si="0"/>
        <v>532000</v>
      </c>
      <c r="O36" s="11">
        <f t="shared" si="8"/>
        <v>28000</v>
      </c>
      <c r="P36" s="11">
        <f t="shared" si="2"/>
        <v>691040</v>
      </c>
      <c r="Q36" s="11">
        <v>4000</v>
      </c>
      <c r="R36" s="11">
        <f t="shared" si="9"/>
        <v>3000</v>
      </c>
      <c r="S36" s="12"/>
    </row>
    <row r="37" spans="1:19" s="13" customFormat="1" x14ac:dyDescent="0.25">
      <c r="A37" s="25">
        <f>IF(B37="","",SUBTOTAL(3,$B$9:B37))</f>
        <v>29</v>
      </c>
      <c r="B37" s="18" t="s">
        <v>447</v>
      </c>
      <c r="C37" s="10" t="s">
        <v>327</v>
      </c>
      <c r="D37" s="10">
        <v>1.234</v>
      </c>
      <c r="E37" s="10" t="s">
        <v>17</v>
      </c>
      <c r="F37" s="10" t="s">
        <v>34</v>
      </c>
      <c r="G37" s="10">
        <v>65</v>
      </c>
      <c r="H37" s="10">
        <v>180</v>
      </c>
      <c r="I37" s="10" t="s">
        <v>19</v>
      </c>
      <c r="J37" s="10" t="s">
        <v>20</v>
      </c>
      <c r="K37" s="10">
        <v>188</v>
      </c>
      <c r="L37" s="10" t="s">
        <v>21</v>
      </c>
      <c r="M37" s="11">
        <v>13700</v>
      </c>
      <c r="N37" s="11">
        <f t="shared" si="0"/>
        <v>2575600</v>
      </c>
      <c r="O37" s="11">
        <f t="shared" si="8"/>
        <v>54800</v>
      </c>
      <c r="P37" s="11">
        <f t="shared" si="2"/>
        <v>3245913.6</v>
      </c>
      <c r="Q37" s="11">
        <v>8000</v>
      </c>
      <c r="R37" s="11">
        <f t="shared" si="9"/>
        <v>5700</v>
      </c>
      <c r="S37" s="12"/>
    </row>
    <row r="38" spans="1:19" s="1" customFormat="1" ht="14.25" x14ac:dyDescent="0.2">
      <c r="A38" s="26"/>
      <c r="B38" s="27" t="s">
        <v>223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8">
        <f t="shared" ref="M38:R38" si="10">SUBTOTAL(9,M9:M37)</f>
        <v>617200</v>
      </c>
      <c r="N38" s="28">
        <f t="shared" si="10"/>
        <v>67023600</v>
      </c>
      <c r="O38" s="28">
        <f t="shared" si="10"/>
        <v>2468800</v>
      </c>
      <c r="P38" s="28">
        <f t="shared" si="10"/>
        <v>85753621.599999994</v>
      </c>
      <c r="Q38" s="28">
        <f t="shared" si="10"/>
        <v>366000</v>
      </c>
      <c r="R38" s="28">
        <f t="shared" si="10"/>
        <v>251200</v>
      </c>
    </row>
    <row r="39" spans="1:19" x14ac:dyDescent="0.25">
      <c r="M39" s="15"/>
      <c r="N39" s="15"/>
      <c r="O39" s="15"/>
      <c r="P39" s="15"/>
      <c r="Q39" s="15"/>
      <c r="R39" s="15"/>
    </row>
  </sheetData>
  <mergeCells count="15">
    <mergeCell ref="M6:M8"/>
    <mergeCell ref="A6:A8"/>
    <mergeCell ref="B6:B8"/>
    <mergeCell ref="C6:C8"/>
    <mergeCell ref="E6:F7"/>
    <mergeCell ref="G6:I6"/>
    <mergeCell ref="J6:J8"/>
    <mergeCell ref="K6:K8"/>
    <mergeCell ref="A1:B4"/>
    <mergeCell ref="N6:O7"/>
    <mergeCell ref="P6:P8"/>
    <mergeCell ref="Q6:R7"/>
    <mergeCell ref="G7:H7"/>
    <mergeCell ref="I7:I8"/>
    <mergeCell ref="L6:L8"/>
  </mergeCells>
  <printOptions horizontalCentered="1"/>
  <pageMargins left="0.5" right="0.25" top="0.25" bottom="0" header="0.25" footer="0"/>
  <pageSetup paperSize="9"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7"/>
  <sheetViews>
    <sheetView workbookViewId="0">
      <selection activeCell="A5" sqref="A5"/>
    </sheetView>
  </sheetViews>
  <sheetFormatPr defaultColWidth="9.140625" defaultRowHeight="15" x14ac:dyDescent="0.25"/>
  <cols>
    <col min="1" max="1" width="5.140625" style="14" customWidth="1"/>
    <col min="2" max="2" width="64.140625" style="19" customWidth="1"/>
    <col min="3" max="3" width="14.28515625" style="14" customWidth="1"/>
    <col min="4" max="4" width="9.85546875" style="14" hidden="1" customWidth="1"/>
    <col min="5" max="6" width="6" style="3" customWidth="1"/>
    <col min="7" max="8" width="8" style="3" customWidth="1"/>
    <col min="9" max="9" width="22.85546875" style="3" hidden="1" customWidth="1"/>
    <col min="10" max="11" width="7.42578125" style="3" customWidth="1"/>
    <col min="12" max="12" width="8.140625" style="3" customWidth="1"/>
    <col min="13" max="13" width="11.7109375" style="2" customWidth="1"/>
    <col min="14" max="14" width="14.28515625" style="2" bestFit="1" customWidth="1"/>
    <col min="15" max="15" width="12.42578125" style="2" bestFit="1" customWidth="1"/>
    <col min="16" max="16" width="14.28515625" style="2" hidden="1" customWidth="1"/>
    <col min="17" max="18" width="12.7109375" style="2" customWidth="1"/>
    <col min="19" max="16384" width="9.140625" style="3"/>
  </cols>
  <sheetData>
    <row r="1" spans="1:18" s="30" customFormat="1" ht="17.25" customHeight="1" x14ac:dyDescent="0.3">
      <c r="A1" s="38" t="s">
        <v>476</v>
      </c>
      <c r="B1" s="38"/>
      <c r="C1" s="37" t="s">
        <v>462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30" customFormat="1" ht="19.5" customHeight="1" x14ac:dyDescent="0.3">
      <c r="A2" s="38"/>
      <c r="B2" s="38"/>
      <c r="C2" s="37" t="s">
        <v>468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30" customFormat="1" ht="19.5" customHeight="1" x14ac:dyDescent="0.3">
      <c r="A3" s="38"/>
      <c r="B3" s="38"/>
      <c r="C3" s="37" t="s">
        <v>463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30" customFormat="1" ht="17.25" customHeight="1" x14ac:dyDescent="0.3">
      <c r="A4" s="38"/>
      <c r="B4" s="38"/>
      <c r="C4" s="37" t="s">
        <v>461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6" customForma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7" customFormat="1" ht="13.5" customHeight="1" x14ac:dyDescent="0.25">
      <c r="A6" s="34" t="s">
        <v>0</v>
      </c>
      <c r="B6" s="34" t="s">
        <v>1</v>
      </c>
      <c r="C6" s="34" t="s">
        <v>2</v>
      </c>
      <c r="D6" s="8" t="s">
        <v>3</v>
      </c>
      <c r="E6" s="34" t="s">
        <v>4</v>
      </c>
      <c r="F6" s="34"/>
      <c r="G6" s="34" t="s">
        <v>5</v>
      </c>
      <c r="H6" s="34"/>
      <c r="I6" s="34"/>
      <c r="J6" s="35" t="s">
        <v>6</v>
      </c>
      <c r="K6" s="35" t="s">
        <v>7</v>
      </c>
      <c r="L6" s="35" t="s">
        <v>8</v>
      </c>
      <c r="M6" s="36" t="s">
        <v>9</v>
      </c>
      <c r="N6" s="36" t="s">
        <v>10</v>
      </c>
      <c r="O6" s="36"/>
      <c r="P6" s="36" t="s">
        <v>11</v>
      </c>
      <c r="Q6" s="36" t="s">
        <v>12</v>
      </c>
      <c r="R6" s="36"/>
    </row>
    <row r="7" spans="1:18" s="7" customFormat="1" ht="12.75" x14ac:dyDescent="0.25">
      <c r="A7" s="34"/>
      <c r="B7" s="34"/>
      <c r="C7" s="34"/>
      <c r="D7" s="8"/>
      <c r="E7" s="34"/>
      <c r="F7" s="34"/>
      <c r="G7" s="34" t="s">
        <v>13</v>
      </c>
      <c r="H7" s="34"/>
      <c r="I7" s="35" t="s">
        <v>14</v>
      </c>
      <c r="J7" s="34"/>
      <c r="K7" s="34"/>
      <c r="L7" s="34"/>
      <c r="M7" s="36"/>
      <c r="N7" s="36"/>
      <c r="O7" s="36"/>
      <c r="P7" s="36"/>
      <c r="Q7" s="36"/>
      <c r="R7" s="36"/>
    </row>
    <row r="8" spans="1:18" s="7" customFormat="1" ht="12.75" x14ac:dyDescent="0.25">
      <c r="A8" s="34"/>
      <c r="B8" s="34"/>
      <c r="C8" s="34"/>
      <c r="D8" s="8"/>
      <c r="E8" s="24" t="s">
        <v>15</v>
      </c>
      <c r="F8" s="24" t="s">
        <v>16</v>
      </c>
      <c r="G8" s="24" t="s">
        <v>15</v>
      </c>
      <c r="H8" s="24" t="s">
        <v>16</v>
      </c>
      <c r="I8" s="34"/>
      <c r="J8" s="34"/>
      <c r="K8" s="34"/>
      <c r="L8" s="34"/>
      <c r="M8" s="36"/>
      <c r="N8" s="24" t="s">
        <v>15</v>
      </c>
      <c r="O8" s="24" t="s">
        <v>16</v>
      </c>
      <c r="P8" s="36"/>
      <c r="Q8" s="9" t="s">
        <v>457</v>
      </c>
      <c r="R8" s="9" t="s">
        <v>458</v>
      </c>
    </row>
    <row r="9" spans="1:18" s="13" customFormat="1" x14ac:dyDescent="0.25">
      <c r="A9" s="25">
        <f>IF(B9="","",SUBTOTAL(3,$B$9:B9))</f>
        <v>1</v>
      </c>
      <c r="B9" s="18" t="s">
        <v>32</v>
      </c>
      <c r="C9" s="10" t="s">
        <v>33</v>
      </c>
      <c r="D9" s="10">
        <v>1.234</v>
      </c>
      <c r="E9" s="10" t="s">
        <v>17</v>
      </c>
      <c r="F9" s="10" t="s">
        <v>34</v>
      </c>
      <c r="G9" s="10">
        <v>65</v>
      </c>
      <c r="H9" s="10">
        <v>180</v>
      </c>
      <c r="I9" s="10" t="s">
        <v>19</v>
      </c>
      <c r="J9" s="10" t="s">
        <v>20</v>
      </c>
      <c r="K9" s="10">
        <v>60</v>
      </c>
      <c r="L9" s="10" t="s">
        <v>35</v>
      </c>
      <c r="M9" s="11">
        <v>57200</v>
      </c>
      <c r="N9" s="11">
        <f t="shared" ref="N9:N35" si="0">K9*M9</f>
        <v>3432000</v>
      </c>
      <c r="O9" s="11">
        <f t="shared" ref="O9:O16" si="1">4*M9</f>
        <v>228800</v>
      </c>
      <c r="P9" s="11">
        <f t="shared" ref="P9:P35" si="2">(K9+4)*D9*M9</f>
        <v>4517427.2000000002</v>
      </c>
      <c r="Q9" s="11">
        <v>34000</v>
      </c>
      <c r="R9" s="11">
        <f t="shared" ref="R9:R16" si="3">M9-Q9</f>
        <v>23200</v>
      </c>
    </row>
    <row r="10" spans="1:18" s="13" customFormat="1" x14ac:dyDescent="0.25">
      <c r="A10" s="25">
        <f>IF(B10="","",SUBTOTAL(3,$B$9:B10))</f>
        <v>2</v>
      </c>
      <c r="B10" s="18" t="s">
        <v>36</v>
      </c>
      <c r="C10" s="10" t="s">
        <v>37</v>
      </c>
      <c r="D10" s="10">
        <v>1.234</v>
      </c>
      <c r="E10" s="10" t="s">
        <v>17</v>
      </c>
      <c r="F10" s="10" t="s">
        <v>18</v>
      </c>
      <c r="G10" s="10">
        <v>65</v>
      </c>
      <c r="H10" s="10">
        <v>180</v>
      </c>
      <c r="I10" s="10" t="s">
        <v>19</v>
      </c>
      <c r="J10" s="10" t="s">
        <v>20</v>
      </c>
      <c r="K10" s="10">
        <v>96</v>
      </c>
      <c r="L10" s="10" t="s">
        <v>21</v>
      </c>
      <c r="M10" s="11">
        <v>13100</v>
      </c>
      <c r="N10" s="11">
        <f t="shared" si="0"/>
        <v>1257600</v>
      </c>
      <c r="O10" s="11">
        <f t="shared" si="1"/>
        <v>52400</v>
      </c>
      <c r="P10" s="11">
        <f t="shared" si="2"/>
        <v>1616540</v>
      </c>
      <c r="Q10" s="11">
        <v>8000</v>
      </c>
      <c r="R10" s="11">
        <f t="shared" si="3"/>
        <v>5100</v>
      </c>
    </row>
    <row r="11" spans="1:18" s="13" customFormat="1" x14ac:dyDescent="0.25">
      <c r="A11" s="25">
        <f>IF(B11="","",SUBTOTAL(3,$B$9:B11))</f>
        <v>3</v>
      </c>
      <c r="B11" s="18" t="s">
        <v>60</v>
      </c>
      <c r="C11" s="10" t="s">
        <v>61</v>
      </c>
      <c r="D11" s="10">
        <v>1.234</v>
      </c>
      <c r="E11" s="10" t="s">
        <v>17</v>
      </c>
      <c r="F11" s="10" t="s">
        <v>34</v>
      </c>
      <c r="G11" s="10">
        <v>65</v>
      </c>
      <c r="H11" s="10">
        <v>180</v>
      </c>
      <c r="I11" s="10" t="s">
        <v>19</v>
      </c>
      <c r="J11" s="10" t="s">
        <v>20</v>
      </c>
      <c r="K11" s="10">
        <v>148</v>
      </c>
      <c r="L11" s="10" t="s">
        <v>21</v>
      </c>
      <c r="M11" s="11">
        <v>45000</v>
      </c>
      <c r="N11" s="11">
        <f t="shared" si="0"/>
        <v>6660000</v>
      </c>
      <c r="O11" s="11">
        <f t="shared" si="1"/>
        <v>180000</v>
      </c>
      <c r="P11" s="11">
        <f t="shared" si="2"/>
        <v>8440560</v>
      </c>
      <c r="Q11" s="11">
        <v>27000</v>
      </c>
      <c r="R11" s="11">
        <f t="shared" si="3"/>
        <v>18000</v>
      </c>
    </row>
    <row r="12" spans="1:18" s="13" customFormat="1" x14ac:dyDescent="0.25">
      <c r="A12" s="25">
        <f>IF(B12="","",SUBTOTAL(3,$B$9:B12))</f>
        <v>4</v>
      </c>
      <c r="B12" s="18" t="s">
        <v>70</v>
      </c>
      <c r="C12" s="10" t="s">
        <v>71</v>
      </c>
      <c r="D12" s="10">
        <v>1.234</v>
      </c>
      <c r="E12" s="10" t="s">
        <v>17</v>
      </c>
      <c r="F12" s="10" t="s">
        <v>18</v>
      </c>
      <c r="G12" s="10">
        <v>65</v>
      </c>
      <c r="H12" s="10">
        <v>180</v>
      </c>
      <c r="I12" s="10" t="s">
        <v>19</v>
      </c>
      <c r="J12" s="10" t="s">
        <v>20</v>
      </c>
      <c r="K12" s="10">
        <v>76</v>
      </c>
      <c r="L12" s="10" t="s">
        <v>35</v>
      </c>
      <c r="M12" s="11">
        <v>40000</v>
      </c>
      <c r="N12" s="11">
        <f t="shared" si="0"/>
        <v>3040000</v>
      </c>
      <c r="O12" s="11">
        <f t="shared" si="1"/>
        <v>160000</v>
      </c>
      <c r="P12" s="11">
        <f t="shared" si="2"/>
        <v>3948800</v>
      </c>
      <c r="Q12" s="11">
        <v>24000</v>
      </c>
      <c r="R12" s="11">
        <f t="shared" si="3"/>
        <v>16000</v>
      </c>
    </row>
    <row r="13" spans="1:18" s="13" customFormat="1" x14ac:dyDescent="0.25">
      <c r="A13" s="25">
        <f>IF(B13="","",SUBTOTAL(3,$B$9:B13))</f>
        <v>5</v>
      </c>
      <c r="B13" s="18" t="s">
        <v>76</v>
      </c>
      <c r="C13" s="10" t="s">
        <v>77</v>
      </c>
      <c r="D13" s="10">
        <v>1.234</v>
      </c>
      <c r="E13" s="10" t="s">
        <v>17</v>
      </c>
      <c r="F13" s="10" t="s">
        <v>18</v>
      </c>
      <c r="G13" s="10">
        <v>65</v>
      </c>
      <c r="H13" s="10">
        <v>180</v>
      </c>
      <c r="I13" s="10" t="s">
        <v>19</v>
      </c>
      <c r="J13" s="10" t="s">
        <v>20</v>
      </c>
      <c r="K13" s="10">
        <v>124</v>
      </c>
      <c r="L13" s="10" t="s">
        <v>21</v>
      </c>
      <c r="M13" s="11">
        <v>47000</v>
      </c>
      <c r="N13" s="11">
        <f t="shared" si="0"/>
        <v>5828000</v>
      </c>
      <c r="O13" s="11">
        <f t="shared" si="1"/>
        <v>188000</v>
      </c>
      <c r="P13" s="11">
        <f t="shared" si="2"/>
        <v>7423744</v>
      </c>
      <c r="Q13" s="11">
        <v>28000</v>
      </c>
      <c r="R13" s="11">
        <f t="shared" si="3"/>
        <v>19000</v>
      </c>
    </row>
    <row r="14" spans="1:18" s="13" customFormat="1" x14ac:dyDescent="0.25">
      <c r="A14" s="25">
        <f>IF(B14="","",SUBTOTAL(3,$B$9:B14))</f>
        <v>6</v>
      </c>
      <c r="B14" s="18" t="s">
        <v>106</v>
      </c>
      <c r="C14" s="10" t="s">
        <v>107</v>
      </c>
      <c r="D14" s="10">
        <v>1.234</v>
      </c>
      <c r="E14" s="10" t="s">
        <v>17</v>
      </c>
      <c r="F14" s="10" t="s">
        <v>34</v>
      </c>
      <c r="G14" s="10">
        <v>65</v>
      </c>
      <c r="H14" s="10">
        <v>180</v>
      </c>
      <c r="I14" s="10" t="s">
        <v>19</v>
      </c>
      <c r="J14" s="10" t="s">
        <v>20</v>
      </c>
      <c r="K14" s="10">
        <v>64</v>
      </c>
      <c r="L14" s="10" t="s">
        <v>35</v>
      </c>
      <c r="M14" s="11">
        <v>10600</v>
      </c>
      <c r="N14" s="11">
        <f t="shared" si="0"/>
        <v>678400</v>
      </c>
      <c r="O14" s="11">
        <f t="shared" si="1"/>
        <v>42400</v>
      </c>
      <c r="P14" s="11">
        <f t="shared" si="2"/>
        <v>889467.20000000007</v>
      </c>
      <c r="Q14" s="11">
        <v>6000</v>
      </c>
      <c r="R14" s="11">
        <f t="shared" si="3"/>
        <v>4600</v>
      </c>
    </row>
    <row r="15" spans="1:18" s="13" customFormat="1" x14ac:dyDescent="0.25">
      <c r="A15" s="25">
        <f>IF(B15="","",SUBTOTAL(3,$B$9:B15))</f>
        <v>7</v>
      </c>
      <c r="B15" s="18" t="s">
        <v>122</v>
      </c>
      <c r="C15" s="10" t="s">
        <v>123</v>
      </c>
      <c r="D15" s="10">
        <v>1.234</v>
      </c>
      <c r="E15" s="10" t="s">
        <v>17</v>
      </c>
      <c r="F15" s="10" t="s">
        <v>34</v>
      </c>
      <c r="G15" s="10">
        <v>65</v>
      </c>
      <c r="H15" s="10">
        <v>180</v>
      </c>
      <c r="I15" s="10" t="s">
        <v>19</v>
      </c>
      <c r="J15" s="10" t="s">
        <v>20</v>
      </c>
      <c r="K15" s="10">
        <v>140</v>
      </c>
      <c r="L15" s="10" t="s">
        <v>21</v>
      </c>
      <c r="M15" s="11">
        <v>68000</v>
      </c>
      <c r="N15" s="11">
        <f t="shared" si="0"/>
        <v>9520000</v>
      </c>
      <c r="O15" s="11">
        <f t="shared" si="1"/>
        <v>272000</v>
      </c>
      <c r="P15" s="11">
        <f t="shared" si="2"/>
        <v>12083328</v>
      </c>
      <c r="Q15" s="11">
        <v>41000</v>
      </c>
      <c r="R15" s="11">
        <f t="shared" si="3"/>
        <v>27000</v>
      </c>
    </row>
    <row r="16" spans="1:18" s="13" customFormat="1" x14ac:dyDescent="0.25">
      <c r="A16" s="25">
        <f>IF(B16="","",SUBTOTAL(3,$B$9:B16))</f>
        <v>8</v>
      </c>
      <c r="B16" s="18" t="s">
        <v>130</v>
      </c>
      <c r="C16" s="10" t="s">
        <v>131</v>
      </c>
      <c r="D16" s="10">
        <v>1.234</v>
      </c>
      <c r="E16" s="10" t="s">
        <v>17</v>
      </c>
      <c r="F16" s="10" t="s">
        <v>34</v>
      </c>
      <c r="G16" s="10">
        <v>65</v>
      </c>
      <c r="H16" s="10">
        <v>180</v>
      </c>
      <c r="I16" s="10" t="s">
        <v>19</v>
      </c>
      <c r="J16" s="10" t="s">
        <v>20</v>
      </c>
      <c r="K16" s="10">
        <v>96</v>
      </c>
      <c r="L16" s="10" t="s">
        <v>21</v>
      </c>
      <c r="M16" s="11">
        <v>39000</v>
      </c>
      <c r="N16" s="11">
        <f t="shared" si="0"/>
        <v>3744000</v>
      </c>
      <c r="O16" s="11">
        <f t="shared" si="1"/>
        <v>156000</v>
      </c>
      <c r="P16" s="11">
        <f t="shared" si="2"/>
        <v>4812600</v>
      </c>
      <c r="Q16" s="11">
        <v>23000</v>
      </c>
      <c r="R16" s="11">
        <f t="shared" si="3"/>
        <v>16000</v>
      </c>
    </row>
    <row r="17" spans="1:18" s="13" customFormat="1" x14ac:dyDescent="0.25">
      <c r="A17" s="25">
        <f>IF(B17="","",SUBTOTAL(3,$B$9:B17))</f>
        <v>9</v>
      </c>
      <c r="B17" s="18" t="s">
        <v>345</v>
      </c>
      <c r="C17" s="10" t="s">
        <v>226</v>
      </c>
      <c r="D17" s="10">
        <v>1.234</v>
      </c>
      <c r="E17" s="10" t="s">
        <v>17</v>
      </c>
      <c r="F17" s="10" t="s">
        <v>18</v>
      </c>
      <c r="G17" s="10">
        <v>65</v>
      </c>
      <c r="H17" s="10">
        <v>180</v>
      </c>
      <c r="I17" s="10" t="s">
        <v>19</v>
      </c>
      <c r="J17" s="10" t="s">
        <v>20</v>
      </c>
      <c r="K17" s="10">
        <v>76</v>
      </c>
      <c r="L17" s="10" t="s">
        <v>35</v>
      </c>
      <c r="M17" s="11">
        <v>17200</v>
      </c>
      <c r="N17" s="11">
        <f t="shared" si="0"/>
        <v>1307200</v>
      </c>
      <c r="O17" s="11">
        <f t="shared" ref="O17:O26" si="4">4*M17</f>
        <v>68800</v>
      </c>
      <c r="P17" s="11">
        <f t="shared" si="2"/>
        <v>1697984</v>
      </c>
      <c r="Q17" s="11">
        <v>10000</v>
      </c>
      <c r="R17" s="11">
        <f t="shared" ref="R17:R26" si="5">M17-Q17</f>
        <v>7200</v>
      </c>
    </row>
    <row r="18" spans="1:18" s="13" customFormat="1" x14ac:dyDescent="0.25">
      <c r="A18" s="25">
        <f>IF(B18="","",SUBTOTAL(3,$B$9:B18))</f>
        <v>10</v>
      </c>
      <c r="B18" s="18" t="s">
        <v>149</v>
      </c>
      <c r="C18" s="10" t="s">
        <v>150</v>
      </c>
      <c r="D18" s="10">
        <v>1.234</v>
      </c>
      <c r="E18" s="10">
        <v>4</v>
      </c>
      <c r="F18" s="16" t="s">
        <v>34</v>
      </c>
      <c r="G18" s="10">
        <v>65</v>
      </c>
      <c r="H18" s="10">
        <v>180</v>
      </c>
      <c r="I18" s="10" t="s">
        <v>19</v>
      </c>
      <c r="J18" s="10" t="s">
        <v>20</v>
      </c>
      <c r="K18" s="10">
        <v>112</v>
      </c>
      <c r="L18" s="10" t="s">
        <v>21</v>
      </c>
      <c r="M18" s="11">
        <v>26000</v>
      </c>
      <c r="N18" s="11">
        <f t="shared" si="0"/>
        <v>2912000</v>
      </c>
      <c r="O18" s="11">
        <f t="shared" si="4"/>
        <v>104000</v>
      </c>
      <c r="P18" s="11">
        <f t="shared" si="2"/>
        <v>3721744</v>
      </c>
      <c r="Q18" s="11">
        <v>16000</v>
      </c>
      <c r="R18" s="11">
        <f t="shared" si="5"/>
        <v>10000</v>
      </c>
    </row>
    <row r="19" spans="1:18" s="13" customFormat="1" x14ac:dyDescent="0.25">
      <c r="A19" s="25">
        <f>IF(B19="","",SUBTOTAL(3,$B$9:B19))</f>
        <v>11</v>
      </c>
      <c r="B19" s="18" t="s">
        <v>156</v>
      </c>
      <c r="C19" s="10" t="s">
        <v>157</v>
      </c>
      <c r="D19" s="10">
        <v>1.234</v>
      </c>
      <c r="E19" s="10" t="s">
        <v>17</v>
      </c>
      <c r="F19" s="10" t="s">
        <v>18</v>
      </c>
      <c r="G19" s="10">
        <v>65</v>
      </c>
      <c r="H19" s="10">
        <v>180</v>
      </c>
      <c r="I19" s="10" t="s">
        <v>19</v>
      </c>
      <c r="J19" s="10" t="s">
        <v>20</v>
      </c>
      <c r="K19" s="10">
        <v>136</v>
      </c>
      <c r="L19" s="10" t="s">
        <v>21</v>
      </c>
      <c r="M19" s="11">
        <v>7900</v>
      </c>
      <c r="N19" s="11">
        <f t="shared" si="0"/>
        <v>1074400</v>
      </c>
      <c r="O19" s="11">
        <f t="shared" si="4"/>
        <v>31600</v>
      </c>
      <c r="P19" s="11">
        <f t="shared" si="2"/>
        <v>1364804</v>
      </c>
      <c r="Q19" s="11">
        <v>5000</v>
      </c>
      <c r="R19" s="11">
        <f t="shared" si="5"/>
        <v>2900</v>
      </c>
    </row>
    <row r="20" spans="1:18" s="13" customFormat="1" ht="30" x14ac:dyDescent="0.25">
      <c r="A20" s="25">
        <f>IF(B20="","",SUBTOTAL(3,$B$9:B20))</f>
        <v>12</v>
      </c>
      <c r="B20" s="18" t="s">
        <v>352</v>
      </c>
      <c r="C20" s="10" t="s">
        <v>228</v>
      </c>
      <c r="D20" s="10">
        <v>1.234</v>
      </c>
      <c r="E20" s="10" t="s">
        <v>17</v>
      </c>
      <c r="F20" s="10" t="s">
        <v>34</v>
      </c>
      <c r="G20" s="10">
        <v>65</v>
      </c>
      <c r="H20" s="10">
        <v>180</v>
      </c>
      <c r="I20" s="10" t="s">
        <v>19</v>
      </c>
      <c r="J20" s="10" t="s">
        <v>20</v>
      </c>
      <c r="K20" s="10">
        <v>72</v>
      </c>
      <c r="L20" s="10" t="s">
        <v>35</v>
      </c>
      <c r="M20" s="11">
        <v>4100</v>
      </c>
      <c r="N20" s="11">
        <f t="shared" si="0"/>
        <v>295200</v>
      </c>
      <c r="O20" s="11">
        <f t="shared" si="4"/>
        <v>16400</v>
      </c>
      <c r="P20" s="11">
        <f t="shared" si="2"/>
        <v>384514.39999999997</v>
      </c>
      <c r="Q20" s="11">
        <v>2000</v>
      </c>
      <c r="R20" s="11">
        <f t="shared" si="5"/>
        <v>2100</v>
      </c>
    </row>
    <row r="21" spans="1:18" s="13" customFormat="1" x14ac:dyDescent="0.25">
      <c r="A21" s="25">
        <f>IF(B21="","",SUBTOTAL(3,$B$9:B21))</f>
        <v>13</v>
      </c>
      <c r="B21" s="18" t="s">
        <v>175</v>
      </c>
      <c r="C21" s="10" t="s">
        <v>176</v>
      </c>
      <c r="D21" s="10">
        <v>1.234</v>
      </c>
      <c r="E21" s="10" t="s">
        <v>17</v>
      </c>
      <c r="F21" s="10" t="s">
        <v>34</v>
      </c>
      <c r="G21" s="10">
        <v>65</v>
      </c>
      <c r="H21" s="10">
        <v>180</v>
      </c>
      <c r="I21" s="10" t="s">
        <v>19</v>
      </c>
      <c r="J21" s="10" t="s">
        <v>20</v>
      </c>
      <c r="K21" s="10">
        <v>116</v>
      </c>
      <c r="L21" s="10" t="s">
        <v>21</v>
      </c>
      <c r="M21" s="11">
        <v>30000</v>
      </c>
      <c r="N21" s="11">
        <f t="shared" si="0"/>
        <v>3480000</v>
      </c>
      <c r="O21" s="11">
        <f t="shared" si="4"/>
        <v>120000</v>
      </c>
      <c r="P21" s="11">
        <f t="shared" si="2"/>
        <v>4442399.9999999991</v>
      </c>
      <c r="Q21" s="11">
        <v>18000</v>
      </c>
      <c r="R21" s="11">
        <f t="shared" si="5"/>
        <v>12000</v>
      </c>
    </row>
    <row r="22" spans="1:18" s="13" customFormat="1" x14ac:dyDescent="0.25">
      <c r="A22" s="25">
        <f>IF(B22="","",SUBTOTAL(3,$B$9:B22))</f>
        <v>14</v>
      </c>
      <c r="B22" s="18" t="s">
        <v>187</v>
      </c>
      <c r="C22" s="10" t="s">
        <v>188</v>
      </c>
      <c r="D22" s="10">
        <v>1.234</v>
      </c>
      <c r="E22" s="10" t="s">
        <v>17</v>
      </c>
      <c r="F22" s="10" t="s">
        <v>34</v>
      </c>
      <c r="G22" s="10">
        <v>65</v>
      </c>
      <c r="H22" s="10">
        <v>180</v>
      </c>
      <c r="I22" s="10" t="s">
        <v>19</v>
      </c>
      <c r="J22" s="10" t="s">
        <v>20</v>
      </c>
      <c r="K22" s="10">
        <v>112</v>
      </c>
      <c r="L22" s="10" t="s">
        <v>21</v>
      </c>
      <c r="M22" s="11">
        <v>29000</v>
      </c>
      <c r="N22" s="11">
        <f t="shared" si="0"/>
        <v>3248000</v>
      </c>
      <c r="O22" s="11">
        <f t="shared" si="4"/>
        <v>116000</v>
      </c>
      <c r="P22" s="11">
        <f t="shared" si="2"/>
        <v>4151176</v>
      </c>
      <c r="Q22" s="11">
        <v>17000</v>
      </c>
      <c r="R22" s="11">
        <f t="shared" si="5"/>
        <v>12000</v>
      </c>
    </row>
    <row r="23" spans="1:18" s="13" customFormat="1" x14ac:dyDescent="0.25">
      <c r="A23" s="25">
        <f>IF(B23="","",SUBTOTAL(3,$B$9:B23))</f>
        <v>15</v>
      </c>
      <c r="B23" s="18" t="s">
        <v>359</v>
      </c>
      <c r="C23" s="10" t="s">
        <v>235</v>
      </c>
      <c r="D23" s="10">
        <v>1.234</v>
      </c>
      <c r="E23" s="10" t="s">
        <v>17</v>
      </c>
      <c r="F23" s="10" t="s">
        <v>18</v>
      </c>
      <c r="G23" s="10">
        <v>65</v>
      </c>
      <c r="H23" s="10">
        <v>180</v>
      </c>
      <c r="I23" s="10" t="s">
        <v>456</v>
      </c>
      <c r="J23" s="10" t="s">
        <v>20</v>
      </c>
      <c r="K23" s="10">
        <v>296</v>
      </c>
      <c r="L23" s="10" t="s">
        <v>455</v>
      </c>
      <c r="M23" s="11">
        <v>500</v>
      </c>
      <c r="N23" s="11">
        <f t="shared" si="0"/>
        <v>148000</v>
      </c>
      <c r="O23" s="11">
        <f t="shared" si="4"/>
        <v>2000</v>
      </c>
      <c r="P23" s="11">
        <f t="shared" si="2"/>
        <v>185100</v>
      </c>
      <c r="Q23" s="11">
        <v>0</v>
      </c>
      <c r="R23" s="11">
        <f t="shared" si="5"/>
        <v>500</v>
      </c>
    </row>
    <row r="24" spans="1:18" s="13" customFormat="1" x14ac:dyDescent="0.25">
      <c r="A24" s="25">
        <f>IF(B24="","",SUBTOTAL(3,$B$9:B24))</f>
        <v>16</v>
      </c>
      <c r="B24" s="18" t="s">
        <v>361</v>
      </c>
      <c r="C24" s="10" t="s">
        <v>237</v>
      </c>
      <c r="D24" s="10">
        <v>1.234</v>
      </c>
      <c r="E24" s="10" t="s">
        <v>17</v>
      </c>
      <c r="F24" s="10" t="s">
        <v>18</v>
      </c>
      <c r="G24" s="10">
        <v>65</v>
      </c>
      <c r="H24" s="10">
        <v>180</v>
      </c>
      <c r="I24" s="10" t="s">
        <v>456</v>
      </c>
      <c r="J24" s="10" t="s">
        <v>20</v>
      </c>
      <c r="K24" s="10">
        <v>124</v>
      </c>
      <c r="L24" s="10" t="s">
        <v>21</v>
      </c>
      <c r="M24" s="11">
        <v>500</v>
      </c>
      <c r="N24" s="11">
        <f t="shared" si="0"/>
        <v>62000</v>
      </c>
      <c r="O24" s="11">
        <f t="shared" si="4"/>
        <v>2000</v>
      </c>
      <c r="P24" s="11">
        <f t="shared" si="2"/>
        <v>78976</v>
      </c>
      <c r="Q24" s="11">
        <v>0</v>
      </c>
      <c r="R24" s="11">
        <f t="shared" si="5"/>
        <v>500</v>
      </c>
    </row>
    <row r="25" spans="1:18" s="13" customFormat="1" x14ac:dyDescent="0.25">
      <c r="A25" s="25">
        <f>IF(B25="","",SUBTOTAL(3,$B$9:B25))</f>
        <v>17</v>
      </c>
      <c r="B25" s="18" t="s">
        <v>467</v>
      </c>
      <c r="C25" s="10" t="s">
        <v>246</v>
      </c>
      <c r="D25" s="10">
        <v>1.234</v>
      </c>
      <c r="E25" s="10" t="s">
        <v>17</v>
      </c>
      <c r="F25" s="10" t="s">
        <v>18</v>
      </c>
      <c r="G25" s="10">
        <v>65</v>
      </c>
      <c r="H25" s="10">
        <v>180</v>
      </c>
      <c r="I25" s="10" t="s">
        <v>456</v>
      </c>
      <c r="J25" s="10" t="s">
        <v>20</v>
      </c>
      <c r="K25" s="10">
        <v>72</v>
      </c>
      <c r="L25" s="10" t="s">
        <v>35</v>
      </c>
      <c r="M25" s="11">
        <v>500</v>
      </c>
      <c r="N25" s="11">
        <f t="shared" si="0"/>
        <v>36000</v>
      </c>
      <c r="O25" s="11">
        <f t="shared" si="4"/>
        <v>2000</v>
      </c>
      <c r="P25" s="11">
        <f t="shared" si="2"/>
        <v>46891.999999999993</v>
      </c>
      <c r="Q25" s="11">
        <v>0</v>
      </c>
      <c r="R25" s="11">
        <f t="shared" si="5"/>
        <v>500</v>
      </c>
    </row>
    <row r="26" spans="1:18" s="13" customFormat="1" x14ac:dyDescent="0.25">
      <c r="A26" s="25">
        <f>IF(B26="","",SUBTOTAL(3,$B$9:B26))</f>
        <v>18</v>
      </c>
      <c r="B26" s="18" t="s">
        <v>376</v>
      </c>
      <c r="C26" s="10" t="s">
        <v>253</v>
      </c>
      <c r="D26" s="10">
        <v>1.234</v>
      </c>
      <c r="E26" s="10" t="s">
        <v>17</v>
      </c>
      <c r="F26" s="10" t="s">
        <v>18</v>
      </c>
      <c r="G26" s="10">
        <v>65</v>
      </c>
      <c r="H26" s="10">
        <v>180</v>
      </c>
      <c r="I26" s="10" t="s">
        <v>456</v>
      </c>
      <c r="J26" s="10" t="s">
        <v>20</v>
      </c>
      <c r="K26" s="10">
        <v>180</v>
      </c>
      <c r="L26" s="10" t="s">
        <v>21</v>
      </c>
      <c r="M26" s="11">
        <v>600</v>
      </c>
      <c r="N26" s="11">
        <f t="shared" si="0"/>
        <v>108000</v>
      </c>
      <c r="O26" s="11">
        <f t="shared" si="4"/>
        <v>2400</v>
      </c>
      <c r="P26" s="11">
        <f t="shared" si="2"/>
        <v>136233.59999999998</v>
      </c>
      <c r="Q26" s="11">
        <v>0</v>
      </c>
      <c r="R26" s="11">
        <f t="shared" si="5"/>
        <v>600</v>
      </c>
    </row>
    <row r="27" spans="1:18" s="13" customFormat="1" ht="30" x14ac:dyDescent="0.25">
      <c r="A27" s="25">
        <f>IF(B27="","",SUBTOTAL(3,$B$9:B27))</f>
        <v>19</v>
      </c>
      <c r="B27" s="18" t="s">
        <v>390</v>
      </c>
      <c r="C27" s="10" t="s">
        <v>267</v>
      </c>
      <c r="D27" s="10">
        <v>1.234</v>
      </c>
      <c r="E27" s="10" t="s">
        <v>454</v>
      </c>
      <c r="F27" s="10" t="s">
        <v>18</v>
      </c>
      <c r="G27" s="10">
        <v>65</v>
      </c>
      <c r="H27" s="10">
        <v>180</v>
      </c>
      <c r="I27" s="10" t="s">
        <v>456</v>
      </c>
      <c r="J27" s="10" t="s">
        <v>20</v>
      </c>
      <c r="K27" s="10">
        <v>112</v>
      </c>
      <c r="L27" s="10" t="s">
        <v>21</v>
      </c>
      <c r="M27" s="11">
        <v>500</v>
      </c>
      <c r="N27" s="11">
        <f t="shared" si="0"/>
        <v>56000</v>
      </c>
      <c r="O27" s="11">
        <f t="shared" ref="O27:O33" si="6">4*M27</f>
        <v>2000</v>
      </c>
      <c r="P27" s="11">
        <f t="shared" si="2"/>
        <v>71572</v>
      </c>
      <c r="Q27" s="11">
        <v>0</v>
      </c>
      <c r="R27" s="11">
        <f t="shared" ref="R27:R33" si="7">M27-Q27</f>
        <v>500</v>
      </c>
    </row>
    <row r="28" spans="1:18" s="13" customFormat="1" ht="30" x14ac:dyDescent="0.25">
      <c r="A28" s="25">
        <f>IF(B28="","",SUBTOTAL(3,$B$9:B28))</f>
        <v>20</v>
      </c>
      <c r="B28" s="18" t="s">
        <v>393</v>
      </c>
      <c r="C28" s="10" t="s">
        <v>271</v>
      </c>
      <c r="D28" s="10">
        <v>1.234</v>
      </c>
      <c r="E28" s="10" t="s">
        <v>454</v>
      </c>
      <c r="F28" s="10" t="s">
        <v>18</v>
      </c>
      <c r="G28" s="10">
        <v>65</v>
      </c>
      <c r="H28" s="10">
        <v>180</v>
      </c>
      <c r="I28" s="10" t="s">
        <v>456</v>
      </c>
      <c r="J28" s="10" t="s">
        <v>20</v>
      </c>
      <c r="K28" s="10">
        <v>76</v>
      </c>
      <c r="L28" s="10" t="s">
        <v>35</v>
      </c>
      <c r="M28" s="11">
        <v>500</v>
      </c>
      <c r="N28" s="11">
        <f t="shared" si="0"/>
        <v>38000</v>
      </c>
      <c r="O28" s="11">
        <f t="shared" si="6"/>
        <v>2000</v>
      </c>
      <c r="P28" s="11">
        <f t="shared" si="2"/>
        <v>49360</v>
      </c>
      <c r="Q28" s="11">
        <v>0</v>
      </c>
      <c r="R28" s="11">
        <f t="shared" si="7"/>
        <v>500</v>
      </c>
    </row>
    <row r="29" spans="1:18" s="13" customFormat="1" x14ac:dyDescent="0.25">
      <c r="A29" s="25">
        <f>IF(B29="","",SUBTOTAL(3,$B$9:B29))</f>
        <v>21</v>
      </c>
      <c r="B29" s="18" t="s">
        <v>398</v>
      </c>
      <c r="C29" s="10" t="s">
        <v>277</v>
      </c>
      <c r="D29" s="10">
        <v>1.234</v>
      </c>
      <c r="E29" s="10" t="s">
        <v>454</v>
      </c>
      <c r="F29" s="10" t="s">
        <v>18</v>
      </c>
      <c r="G29" s="10">
        <v>65</v>
      </c>
      <c r="H29" s="10">
        <v>180</v>
      </c>
      <c r="I29" s="10" t="s">
        <v>456</v>
      </c>
      <c r="J29" s="10" t="s">
        <v>20</v>
      </c>
      <c r="K29" s="10">
        <v>164</v>
      </c>
      <c r="L29" s="10" t="s">
        <v>21</v>
      </c>
      <c r="M29" s="11">
        <v>500</v>
      </c>
      <c r="N29" s="11">
        <f t="shared" si="0"/>
        <v>82000</v>
      </c>
      <c r="O29" s="11">
        <f t="shared" si="6"/>
        <v>2000</v>
      </c>
      <c r="P29" s="11">
        <f t="shared" si="2"/>
        <v>103656</v>
      </c>
      <c r="Q29" s="11">
        <v>0</v>
      </c>
      <c r="R29" s="11">
        <f t="shared" si="7"/>
        <v>500</v>
      </c>
    </row>
    <row r="30" spans="1:18" s="13" customFormat="1" ht="30" x14ac:dyDescent="0.25">
      <c r="A30" s="25">
        <f>IF(B30="","",SUBTOTAL(3,$B$9:B30))</f>
        <v>22</v>
      </c>
      <c r="B30" s="18" t="s">
        <v>408</v>
      </c>
      <c r="C30" s="10" t="s">
        <v>288</v>
      </c>
      <c r="D30" s="10">
        <v>1.234</v>
      </c>
      <c r="E30" s="10" t="s">
        <v>454</v>
      </c>
      <c r="F30" s="10" t="s">
        <v>18</v>
      </c>
      <c r="G30" s="10">
        <v>65</v>
      </c>
      <c r="H30" s="10">
        <v>180</v>
      </c>
      <c r="I30" s="10" t="s">
        <v>456</v>
      </c>
      <c r="J30" s="10" t="s">
        <v>20</v>
      </c>
      <c r="K30" s="10">
        <v>192</v>
      </c>
      <c r="L30" s="10" t="s">
        <v>21</v>
      </c>
      <c r="M30" s="11">
        <v>500</v>
      </c>
      <c r="N30" s="11">
        <f t="shared" si="0"/>
        <v>96000</v>
      </c>
      <c r="O30" s="11">
        <f t="shared" si="6"/>
        <v>2000</v>
      </c>
      <c r="P30" s="11">
        <f t="shared" si="2"/>
        <v>120932</v>
      </c>
      <c r="Q30" s="11">
        <v>0</v>
      </c>
      <c r="R30" s="11">
        <f t="shared" si="7"/>
        <v>500</v>
      </c>
    </row>
    <row r="31" spans="1:18" s="13" customFormat="1" x14ac:dyDescent="0.25">
      <c r="A31" s="25">
        <f>IF(B31="","",SUBTOTAL(3,$B$9:B31))</f>
        <v>23</v>
      </c>
      <c r="B31" s="18" t="s">
        <v>199</v>
      </c>
      <c r="C31" s="10" t="s">
        <v>200</v>
      </c>
      <c r="D31" s="10">
        <v>1.234</v>
      </c>
      <c r="E31" s="10" t="s">
        <v>17</v>
      </c>
      <c r="F31" s="10" t="s">
        <v>18</v>
      </c>
      <c r="G31" s="10">
        <v>65</v>
      </c>
      <c r="H31" s="10">
        <v>180</v>
      </c>
      <c r="I31" s="10" t="s">
        <v>19</v>
      </c>
      <c r="J31" s="10" t="s">
        <v>20</v>
      </c>
      <c r="K31" s="10">
        <v>80</v>
      </c>
      <c r="L31" s="10" t="s">
        <v>35</v>
      </c>
      <c r="M31" s="11">
        <v>49000</v>
      </c>
      <c r="N31" s="11">
        <f t="shared" si="0"/>
        <v>3920000</v>
      </c>
      <c r="O31" s="11">
        <f t="shared" si="6"/>
        <v>196000</v>
      </c>
      <c r="P31" s="11">
        <f t="shared" si="2"/>
        <v>5079144</v>
      </c>
      <c r="Q31" s="11">
        <v>29000</v>
      </c>
      <c r="R31" s="11">
        <f t="shared" si="7"/>
        <v>20000</v>
      </c>
    </row>
    <row r="32" spans="1:18" s="13" customFormat="1" x14ac:dyDescent="0.25">
      <c r="A32" s="25">
        <f>IF(B32="","",SUBTOTAL(3,$B$9:B32))</f>
        <v>24</v>
      </c>
      <c r="B32" s="18" t="s">
        <v>209</v>
      </c>
      <c r="C32" s="10" t="s">
        <v>210</v>
      </c>
      <c r="D32" s="10">
        <v>1.234</v>
      </c>
      <c r="E32" s="10" t="s">
        <v>17</v>
      </c>
      <c r="F32" s="10" t="s">
        <v>34</v>
      </c>
      <c r="G32" s="10">
        <v>65</v>
      </c>
      <c r="H32" s="10">
        <v>180</v>
      </c>
      <c r="I32" s="10" t="s">
        <v>19</v>
      </c>
      <c r="J32" s="10" t="s">
        <v>20</v>
      </c>
      <c r="K32" s="10">
        <v>96</v>
      </c>
      <c r="L32" s="10" t="s">
        <v>21</v>
      </c>
      <c r="M32" s="11">
        <v>6100</v>
      </c>
      <c r="N32" s="11">
        <f t="shared" si="0"/>
        <v>585600</v>
      </c>
      <c r="O32" s="11">
        <f t="shared" si="6"/>
        <v>24400</v>
      </c>
      <c r="P32" s="11">
        <f t="shared" si="2"/>
        <v>752740</v>
      </c>
      <c r="Q32" s="11">
        <v>4000</v>
      </c>
      <c r="R32" s="11">
        <f t="shared" si="7"/>
        <v>2100</v>
      </c>
    </row>
    <row r="33" spans="1:18" s="13" customFormat="1" x14ac:dyDescent="0.25">
      <c r="A33" s="25">
        <f>IF(B33="","",SUBTOTAL(3,$B$9:B33))</f>
        <v>25</v>
      </c>
      <c r="B33" s="18" t="s">
        <v>425</v>
      </c>
      <c r="C33" s="10" t="s">
        <v>305</v>
      </c>
      <c r="D33" s="10">
        <v>1.234</v>
      </c>
      <c r="E33" s="10" t="s">
        <v>17</v>
      </c>
      <c r="F33" s="10" t="s">
        <v>18</v>
      </c>
      <c r="G33" s="10">
        <v>65</v>
      </c>
      <c r="H33" s="10">
        <v>180</v>
      </c>
      <c r="I33" s="10" t="s">
        <v>19</v>
      </c>
      <c r="J33" s="10" t="s">
        <v>20</v>
      </c>
      <c r="K33" s="10">
        <v>80</v>
      </c>
      <c r="L33" s="10" t="s">
        <v>35</v>
      </c>
      <c r="M33" s="11">
        <v>30000</v>
      </c>
      <c r="N33" s="11">
        <f t="shared" si="0"/>
        <v>2400000</v>
      </c>
      <c r="O33" s="11">
        <f t="shared" si="6"/>
        <v>120000</v>
      </c>
      <c r="P33" s="11">
        <f t="shared" si="2"/>
        <v>3109680</v>
      </c>
      <c r="Q33" s="11">
        <v>18000</v>
      </c>
      <c r="R33" s="11">
        <f t="shared" si="7"/>
        <v>12000</v>
      </c>
    </row>
    <row r="34" spans="1:18" s="13" customFormat="1" x14ac:dyDescent="0.25">
      <c r="A34" s="25">
        <f>IF(B34="","",SUBTOTAL(3,$B$9:B34))</f>
        <v>26</v>
      </c>
      <c r="B34" s="18" t="s">
        <v>435</v>
      </c>
      <c r="C34" s="10" t="s">
        <v>315</v>
      </c>
      <c r="D34" s="10">
        <v>1.234</v>
      </c>
      <c r="E34" s="10" t="s">
        <v>17</v>
      </c>
      <c r="F34" s="10" t="s">
        <v>18</v>
      </c>
      <c r="G34" s="10">
        <v>65</v>
      </c>
      <c r="H34" s="10">
        <v>180</v>
      </c>
      <c r="I34" s="10" t="s">
        <v>19</v>
      </c>
      <c r="J34" s="10" t="s">
        <v>20</v>
      </c>
      <c r="K34" s="10">
        <v>120</v>
      </c>
      <c r="L34" s="10" t="s">
        <v>21</v>
      </c>
      <c r="M34" s="11">
        <v>41700</v>
      </c>
      <c r="N34" s="11">
        <f t="shared" si="0"/>
        <v>5004000</v>
      </c>
      <c r="O34" s="11">
        <f t="shared" ref="O34:O35" si="8">4*M34</f>
        <v>166800</v>
      </c>
      <c r="P34" s="11">
        <f t="shared" si="2"/>
        <v>6380767.1999999993</v>
      </c>
      <c r="Q34" s="11">
        <v>25000</v>
      </c>
      <c r="R34" s="11">
        <f t="shared" ref="R34:R35" si="9">M34-Q34</f>
        <v>16700</v>
      </c>
    </row>
    <row r="35" spans="1:18" s="13" customFormat="1" x14ac:dyDescent="0.25">
      <c r="A35" s="25">
        <f>IF(B35="","",SUBTOTAL(3,$B$9:B35))</f>
        <v>27</v>
      </c>
      <c r="B35" s="18" t="s">
        <v>445</v>
      </c>
      <c r="C35" s="10" t="s">
        <v>325</v>
      </c>
      <c r="D35" s="10">
        <v>1.234</v>
      </c>
      <c r="E35" s="10" t="s">
        <v>17</v>
      </c>
      <c r="F35" s="10" t="s">
        <v>18</v>
      </c>
      <c r="G35" s="10">
        <v>65</v>
      </c>
      <c r="H35" s="10">
        <v>180</v>
      </c>
      <c r="I35" s="10" t="s">
        <v>19</v>
      </c>
      <c r="J35" s="10" t="s">
        <v>20</v>
      </c>
      <c r="K35" s="10">
        <v>104</v>
      </c>
      <c r="L35" s="10" t="s">
        <v>21</v>
      </c>
      <c r="M35" s="11">
        <v>17600</v>
      </c>
      <c r="N35" s="11">
        <f t="shared" si="0"/>
        <v>1830400</v>
      </c>
      <c r="O35" s="11">
        <f t="shared" si="8"/>
        <v>70400</v>
      </c>
      <c r="P35" s="11">
        <f t="shared" si="2"/>
        <v>2345587.1999999997</v>
      </c>
      <c r="Q35" s="11">
        <v>11000</v>
      </c>
      <c r="R35" s="11">
        <f t="shared" si="9"/>
        <v>6600</v>
      </c>
    </row>
    <row r="36" spans="1:18" s="1" customFormat="1" ht="14.25" x14ac:dyDescent="0.2">
      <c r="A36" s="26"/>
      <c r="B36" s="27" t="s">
        <v>223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8">
        <f t="shared" ref="M36:R36" si="10">SUBTOTAL(9,M9:M35)</f>
        <v>582600</v>
      </c>
      <c r="N36" s="28">
        <f t="shared" si="10"/>
        <v>60842800</v>
      </c>
      <c r="O36" s="28">
        <f t="shared" si="10"/>
        <v>2330400</v>
      </c>
      <c r="P36" s="28">
        <f t="shared" si="10"/>
        <v>77955728.800000012</v>
      </c>
      <c r="Q36" s="28">
        <f t="shared" si="10"/>
        <v>346000</v>
      </c>
      <c r="R36" s="28">
        <f t="shared" si="10"/>
        <v>236600</v>
      </c>
    </row>
    <row r="37" spans="1:18" x14ac:dyDescent="0.25">
      <c r="M37" s="15"/>
      <c r="N37" s="15"/>
      <c r="O37" s="15"/>
      <c r="P37" s="15"/>
      <c r="Q37" s="15"/>
      <c r="R37" s="15"/>
    </row>
  </sheetData>
  <mergeCells count="15">
    <mergeCell ref="M6:M8"/>
    <mergeCell ref="A1:B4"/>
    <mergeCell ref="A6:A8"/>
    <mergeCell ref="B6:B8"/>
    <mergeCell ref="C6:C8"/>
    <mergeCell ref="E6:F7"/>
    <mergeCell ref="G6:I6"/>
    <mergeCell ref="J6:J8"/>
    <mergeCell ref="K6:K8"/>
    <mergeCell ref="N6:O7"/>
    <mergeCell ref="P6:P8"/>
    <mergeCell ref="Q6:R7"/>
    <mergeCell ref="G7:H7"/>
    <mergeCell ref="I7:I8"/>
    <mergeCell ref="L6:L8"/>
  </mergeCells>
  <printOptions horizontalCentered="1"/>
  <pageMargins left="0.5" right="0.25" top="0.25" bottom="0" header="0.25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P08</vt:lpstr>
      <vt:lpstr>P07</vt:lpstr>
      <vt:lpstr>P06</vt:lpstr>
      <vt:lpstr>P05</vt:lpstr>
      <vt:lpstr>P04</vt:lpstr>
      <vt:lpstr>P03</vt:lpstr>
      <vt:lpstr>P02</vt:lpstr>
      <vt:lpstr>P01</vt:lpstr>
      <vt:lpstr>'P01'!Print_Titles</vt:lpstr>
      <vt:lpstr>'P02'!Print_Titles</vt:lpstr>
      <vt:lpstr>'P03'!Print_Titles</vt:lpstr>
      <vt:lpstr>'P04'!Print_Titles</vt:lpstr>
      <vt:lpstr>'P05'!Print_Titles</vt:lpstr>
      <vt:lpstr>'P06'!Print_Titles</vt:lpstr>
      <vt:lpstr>'P07'!Print_Titles</vt:lpstr>
      <vt:lpstr>'P08'!Print_Titles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Luong-KHIPH</dc:creator>
  <cp:lastModifiedBy>Hoàng NXBGDVN</cp:lastModifiedBy>
  <cp:lastPrinted>2024-03-28T09:54:10Z</cp:lastPrinted>
  <dcterms:created xsi:type="dcterms:W3CDTF">2024-03-05T02:52:37Z</dcterms:created>
  <dcterms:modified xsi:type="dcterms:W3CDTF">2024-04-05T13:19:52Z</dcterms:modified>
</cp:coreProperties>
</file>